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iagnoza III 2021\2021\Formatki - done\"/>
    </mc:Choice>
  </mc:AlternateContent>
  <bookViews>
    <workbookView xWindow="0" yWindow="0" windowWidth="46080" windowHeight="15630" tabRatio="883"/>
  </bookViews>
  <sheets>
    <sheet name="Instrukcja" sheetId="2435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Wybór tematu" sheetId="2436" r:id="rId13"/>
    <sheet name="FO" sheetId="28" r:id="rId14"/>
    <sheet name="Rozkład wyników" sheetId="14" r:id="rId15"/>
    <sheet name="Wykres-RW" sheetId="25" r:id="rId16"/>
    <sheet name="I - łatwość" sheetId="20" r:id="rId17"/>
    <sheet name="II - łatwość" sheetId="2433" r:id="rId18"/>
    <sheet name="III - łatwość" sheetId="21" r:id="rId19"/>
    <sheet name="Średni wynik" sheetId="2434" r:id="rId20"/>
    <sheet name="Łatwość umiejętności - oddziały" sheetId="2432" r:id="rId21"/>
  </sheets>
  <definedNames>
    <definedName name="_xlnm.Print_Area" localSheetId="1">A!$A$1:$AJ$67</definedName>
    <definedName name="_xlnm.Print_Area" localSheetId="20">'Łatwość umiejętności - oddziały'!$A$1:$J$106</definedName>
  </definedNames>
  <calcPr calcId="162913" iterateCount="1000"/>
</workbook>
</file>

<file path=xl/calcChain.xml><?xml version="1.0" encoding="utf-8"?>
<calcChain xmlns="http://schemas.openxmlformats.org/spreadsheetml/2006/main">
  <c r="A69" i="8" l="1"/>
  <c r="L67" i="8" s="1"/>
  <c r="Q66" i="8"/>
  <c r="F66" i="8"/>
  <c r="B66" i="8"/>
  <c r="Y64" i="8"/>
  <c r="L63" i="8"/>
  <c r="H63" i="8"/>
  <c r="D63" i="8"/>
  <c r="AC62" i="8"/>
  <c r="Y62" i="8"/>
  <c r="Q62" i="8"/>
  <c r="K62" i="8"/>
  <c r="G62" i="8"/>
  <c r="C62" i="8"/>
  <c r="AC61" i="8"/>
  <c r="Y61" i="8"/>
  <c r="W61" i="8"/>
  <c r="T61" i="8"/>
  <c r="R61" i="8"/>
  <c r="P61" i="8"/>
  <c r="N61" i="8"/>
  <c r="L61" i="8"/>
  <c r="J61" i="8"/>
  <c r="H61" i="8"/>
  <c r="F61" i="8"/>
  <c r="D61" i="8"/>
  <c r="B61" i="8"/>
  <c r="AD60" i="8"/>
  <c r="AB60" i="8"/>
  <c r="Z60" i="8"/>
  <c r="X60" i="8"/>
  <c r="W60" i="8"/>
  <c r="U60" i="8"/>
  <c r="S60" i="8"/>
  <c r="R60" i="8"/>
  <c r="Q60" i="8"/>
  <c r="O60" i="8"/>
  <c r="N60" i="8"/>
  <c r="M60" i="8"/>
  <c r="K60" i="8"/>
  <c r="J60" i="8"/>
  <c r="I60" i="8"/>
  <c r="G60" i="8"/>
  <c r="F60" i="8"/>
  <c r="E60" i="8"/>
  <c r="C60" i="8"/>
  <c r="B60" i="8"/>
  <c r="W59" i="8"/>
  <c r="W57" i="8"/>
  <c r="V56" i="8"/>
  <c r="BP50" i="8"/>
  <c r="BO50" i="8"/>
  <c r="BN50" i="8"/>
  <c r="BM50" i="8"/>
  <c r="BL50" i="8"/>
  <c r="BK50" i="8"/>
  <c r="BJ50" i="8"/>
  <c r="BI50" i="8"/>
  <c r="BH50" i="8"/>
  <c r="BE50" i="8"/>
  <c r="BD50" i="8"/>
  <c r="BC50" i="8"/>
  <c r="BB50" i="8"/>
  <c r="BA50" i="8"/>
  <c r="AZ50" i="8"/>
  <c r="AY50" i="8"/>
  <c r="AX50" i="8"/>
  <c r="AW50" i="8"/>
  <c r="AV50" i="8"/>
  <c r="AU50" i="8"/>
  <c r="AT50" i="8"/>
  <c r="AS50" i="8"/>
  <c r="AR50" i="8"/>
  <c r="AQ50" i="8"/>
  <c r="AP50" i="8"/>
  <c r="AO50" i="8"/>
  <c r="AN50" i="8"/>
  <c r="AM50" i="8"/>
  <c r="AL50" i="8"/>
  <c r="AJ50" i="8"/>
  <c r="AI50" i="8"/>
  <c r="AH50" i="8"/>
  <c r="AF50" i="8"/>
  <c r="BP49" i="8"/>
  <c r="BO49" i="8"/>
  <c r="BN49" i="8"/>
  <c r="BM49" i="8"/>
  <c r="BL49" i="8"/>
  <c r="BK49" i="8"/>
  <c r="BJ49" i="8"/>
  <c r="BI49" i="8"/>
  <c r="BH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S49" i="8"/>
  <c r="AR49" i="8"/>
  <c r="AQ49" i="8"/>
  <c r="AP49" i="8"/>
  <c r="AO49" i="8"/>
  <c r="AN49" i="8"/>
  <c r="AM49" i="8"/>
  <c r="AL49" i="8"/>
  <c r="AJ49" i="8"/>
  <c r="AI49" i="8"/>
  <c r="AH49" i="8"/>
  <c r="AF49" i="8"/>
  <c r="BP48" i="8"/>
  <c r="BO48" i="8"/>
  <c r="BN48" i="8"/>
  <c r="BM48" i="8"/>
  <c r="BL48" i="8"/>
  <c r="BK48" i="8"/>
  <c r="BJ48" i="8"/>
  <c r="BI48" i="8"/>
  <c r="BH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L48" i="8"/>
  <c r="AJ48" i="8"/>
  <c r="AI48" i="8"/>
  <c r="AH48" i="8"/>
  <c r="AF48" i="8"/>
  <c r="BP47" i="8"/>
  <c r="BO47" i="8"/>
  <c r="BN47" i="8"/>
  <c r="BM47" i="8"/>
  <c r="BL47" i="8"/>
  <c r="BK47" i="8"/>
  <c r="BJ47" i="8"/>
  <c r="BI47" i="8"/>
  <c r="BH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L47" i="8"/>
  <c r="AJ47" i="8"/>
  <c r="AI47" i="8"/>
  <c r="AH47" i="8"/>
  <c r="AF47" i="8"/>
  <c r="BP46" i="8"/>
  <c r="BO46" i="8"/>
  <c r="BN46" i="8"/>
  <c r="BM46" i="8"/>
  <c r="BL46" i="8"/>
  <c r="BK46" i="8"/>
  <c r="BJ46" i="8"/>
  <c r="BI46" i="8"/>
  <c r="BH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J46" i="8"/>
  <c r="AI46" i="8"/>
  <c r="AH46" i="8"/>
  <c r="AF46" i="8"/>
  <c r="BP45" i="8"/>
  <c r="BO45" i="8"/>
  <c r="BN45" i="8"/>
  <c r="BM45" i="8"/>
  <c r="BL45" i="8"/>
  <c r="BK45" i="8"/>
  <c r="BJ45" i="8"/>
  <c r="BI45" i="8"/>
  <c r="BH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O45" i="8"/>
  <c r="AN45" i="8"/>
  <c r="AM45" i="8"/>
  <c r="AL45" i="8"/>
  <c r="AJ45" i="8"/>
  <c r="AI45" i="8"/>
  <c r="AH45" i="8"/>
  <c r="AF45" i="8"/>
  <c r="BP44" i="8"/>
  <c r="BO44" i="8"/>
  <c r="BN44" i="8"/>
  <c r="BM44" i="8"/>
  <c r="BL44" i="8"/>
  <c r="BK44" i="8"/>
  <c r="BJ44" i="8"/>
  <c r="BI44" i="8"/>
  <c r="BH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J44" i="8"/>
  <c r="AI44" i="8"/>
  <c r="AH44" i="8"/>
  <c r="AF44" i="8"/>
  <c r="BP43" i="8"/>
  <c r="BO43" i="8"/>
  <c r="BN43" i="8"/>
  <c r="BM43" i="8"/>
  <c r="BL43" i="8"/>
  <c r="BK43" i="8"/>
  <c r="BJ43" i="8"/>
  <c r="BI43" i="8"/>
  <c r="BH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AJ43" i="8"/>
  <c r="AI43" i="8"/>
  <c r="AH43" i="8"/>
  <c r="AF43" i="8"/>
  <c r="BP42" i="8"/>
  <c r="BO42" i="8"/>
  <c r="BN42" i="8"/>
  <c r="BM42" i="8"/>
  <c r="BL42" i="8"/>
  <c r="BK42" i="8"/>
  <c r="BJ42" i="8"/>
  <c r="BI42" i="8"/>
  <c r="BH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J42" i="8"/>
  <c r="AI42" i="8"/>
  <c r="AH42" i="8"/>
  <c r="AF42" i="8"/>
  <c r="BP41" i="8"/>
  <c r="BO41" i="8"/>
  <c r="BN41" i="8"/>
  <c r="BM41" i="8"/>
  <c r="BL41" i="8"/>
  <c r="BK41" i="8"/>
  <c r="BJ41" i="8"/>
  <c r="BI41" i="8"/>
  <c r="BH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L41" i="8"/>
  <c r="AJ41" i="8"/>
  <c r="AI41" i="8"/>
  <c r="AH41" i="8"/>
  <c r="AF41" i="8"/>
  <c r="BP40" i="8"/>
  <c r="BO40" i="8"/>
  <c r="BN40" i="8"/>
  <c r="BM40" i="8"/>
  <c r="BL40" i="8"/>
  <c r="BK40" i="8"/>
  <c r="BJ40" i="8"/>
  <c r="BI40" i="8"/>
  <c r="BH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J40" i="8"/>
  <c r="AI40" i="8"/>
  <c r="AH40" i="8"/>
  <c r="AF40" i="8"/>
  <c r="BP39" i="8"/>
  <c r="BO39" i="8"/>
  <c r="BN39" i="8"/>
  <c r="BM39" i="8"/>
  <c r="BL39" i="8"/>
  <c r="BK39" i="8"/>
  <c r="BJ39" i="8"/>
  <c r="BI39" i="8"/>
  <c r="BH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J39" i="8"/>
  <c r="AI39" i="8"/>
  <c r="AH39" i="8"/>
  <c r="AF39" i="8"/>
  <c r="BP38" i="8"/>
  <c r="BO38" i="8"/>
  <c r="BN38" i="8"/>
  <c r="BM38" i="8"/>
  <c r="BL38" i="8"/>
  <c r="BK38" i="8"/>
  <c r="BJ38" i="8"/>
  <c r="BI38" i="8"/>
  <c r="BH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J38" i="8"/>
  <c r="AI38" i="8"/>
  <c r="AH38" i="8"/>
  <c r="AF38" i="8"/>
  <c r="BP37" i="8"/>
  <c r="BO37" i="8"/>
  <c r="BN37" i="8"/>
  <c r="BM37" i="8"/>
  <c r="BL37" i="8"/>
  <c r="BK37" i="8"/>
  <c r="BJ37" i="8"/>
  <c r="BI37" i="8"/>
  <c r="BH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J37" i="8"/>
  <c r="AI37" i="8"/>
  <c r="AH37" i="8"/>
  <c r="AF37" i="8"/>
  <c r="BP36" i="8"/>
  <c r="BO36" i="8"/>
  <c r="BN36" i="8"/>
  <c r="BM36" i="8"/>
  <c r="BL36" i="8"/>
  <c r="BK36" i="8"/>
  <c r="BJ36" i="8"/>
  <c r="BI36" i="8"/>
  <c r="BH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J36" i="8"/>
  <c r="AI36" i="8"/>
  <c r="AH36" i="8"/>
  <c r="AF36" i="8"/>
  <c r="BP35" i="8"/>
  <c r="BO35" i="8"/>
  <c r="BN35" i="8"/>
  <c r="BM35" i="8"/>
  <c r="BL35" i="8"/>
  <c r="BK35" i="8"/>
  <c r="BJ35" i="8"/>
  <c r="BI35" i="8"/>
  <c r="BH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J35" i="8"/>
  <c r="AI35" i="8"/>
  <c r="AH35" i="8"/>
  <c r="AF35" i="8"/>
  <c r="BP34" i="8"/>
  <c r="BO34" i="8"/>
  <c r="BN34" i="8"/>
  <c r="BM34" i="8"/>
  <c r="BL34" i="8"/>
  <c r="BK34" i="8"/>
  <c r="BJ34" i="8"/>
  <c r="BI34" i="8"/>
  <c r="BH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J34" i="8"/>
  <c r="AI34" i="8"/>
  <c r="AH34" i="8"/>
  <c r="AF34" i="8"/>
  <c r="BP33" i="8"/>
  <c r="BO33" i="8"/>
  <c r="BN33" i="8"/>
  <c r="BM33" i="8"/>
  <c r="BL33" i="8"/>
  <c r="BK33" i="8"/>
  <c r="BJ33" i="8"/>
  <c r="BI33" i="8"/>
  <c r="BH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J33" i="8"/>
  <c r="AI33" i="8"/>
  <c r="AH33" i="8"/>
  <c r="AF33" i="8"/>
  <c r="BP32" i="8"/>
  <c r="BO32" i="8"/>
  <c r="BN32" i="8"/>
  <c r="BM32" i="8"/>
  <c r="BL32" i="8"/>
  <c r="BK32" i="8"/>
  <c r="BJ32" i="8"/>
  <c r="BI32" i="8"/>
  <c r="BH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J32" i="8"/>
  <c r="AI32" i="8"/>
  <c r="AH32" i="8"/>
  <c r="AF32" i="8"/>
  <c r="BP31" i="8"/>
  <c r="BO31" i="8"/>
  <c r="BN31" i="8"/>
  <c r="BM31" i="8"/>
  <c r="BL31" i="8"/>
  <c r="BK31" i="8"/>
  <c r="BJ31" i="8"/>
  <c r="BI31" i="8"/>
  <c r="BH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J31" i="8"/>
  <c r="AI31" i="8"/>
  <c r="AH31" i="8"/>
  <c r="AF31" i="8"/>
  <c r="BP30" i="8"/>
  <c r="BO30" i="8"/>
  <c r="BN30" i="8"/>
  <c r="BM30" i="8"/>
  <c r="BL30" i="8"/>
  <c r="BK30" i="8"/>
  <c r="BJ30" i="8"/>
  <c r="BI30" i="8"/>
  <c r="BH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J30" i="8"/>
  <c r="AI30" i="8"/>
  <c r="AH30" i="8"/>
  <c r="AF30" i="8"/>
  <c r="BP29" i="8"/>
  <c r="BO29" i="8"/>
  <c r="BN29" i="8"/>
  <c r="BM29" i="8"/>
  <c r="BL29" i="8"/>
  <c r="BK29" i="8"/>
  <c r="BJ29" i="8"/>
  <c r="BI29" i="8"/>
  <c r="BH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J29" i="8"/>
  <c r="AI29" i="8"/>
  <c r="AH29" i="8"/>
  <c r="AF29" i="8"/>
  <c r="BP28" i="8"/>
  <c r="BO28" i="8"/>
  <c r="BN28" i="8"/>
  <c r="BM28" i="8"/>
  <c r="BL28" i="8"/>
  <c r="BK28" i="8"/>
  <c r="BJ28" i="8"/>
  <c r="BI28" i="8"/>
  <c r="BH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J28" i="8"/>
  <c r="AI28" i="8"/>
  <c r="AH28" i="8"/>
  <c r="AF28" i="8"/>
  <c r="BP27" i="8"/>
  <c r="BO27" i="8"/>
  <c r="BN27" i="8"/>
  <c r="BM27" i="8"/>
  <c r="BL27" i="8"/>
  <c r="BK27" i="8"/>
  <c r="BJ27" i="8"/>
  <c r="BI27" i="8"/>
  <c r="BH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J27" i="8"/>
  <c r="AI27" i="8"/>
  <c r="AH27" i="8"/>
  <c r="AF27" i="8"/>
  <c r="BP26" i="8"/>
  <c r="BO26" i="8"/>
  <c r="BN26" i="8"/>
  <c r="BM26" i="8"/>
  <c r="BL26" i="8"/>
  <c r="BK26" i="8"/>
  <c r="BJ26" i="8"/>
  <c r="BI26" i="8"/>
  <c r="BH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J26" i="8"/>
  <c r="AI26" i="8"/>
  <c r="AH26" i="8"/>
  <c r="AF26" i="8"/>
  <c r="BP25" i="8"/>
  <c r="BO25" i="8"/>
  <c r="BN25" i="8"/>
  <c r="BM25" i="8"/>
  <c r="BL25" i="8"/>
  <c r="BK25" i="8"/>
  <c r="BJ25" i="8"/>
  <c r="BI25" i="8"/>
  <c r="BH25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J25" i="8"/>
  <c r="AI25" i="8"/>
  <c r="AH25" i="8"/>
  <c r="AF25" i="8"/>
  <c r="BP24" i="8"/>
  <c r="BO24" i="8"/>
  <c r="BN24" i="8"/>
  <c r="BM24" i="8"/>
  <c r="BL24" i="8"/>
  <c r="BK24" i="8"/>
  <c r="BJ24" i="8"/>
  <c r="BI24" i="8"/>
  <c r="BH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J24" i="8"/>
  <c r="AI24" i="8"/>
  <c r="AH24" i="8"/>
  <c r="AF24" i="8"/>
  <c r="BP23" i="8"/>
  <c r="BO23" i="8"/>
  <c r="BN23" i="8"/>
  <c r="BM23" i="8"/>
  <c r="BL23" i="8"/>
  <c r="BK23" i="8"/>
  <c r="BJ23" i="8"/>
  <c r="BI23" i="8"/>
  <c r="BH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J23" i="8"/>
  <c r="AI23" i="8"/>
  <c r="AH23" i="8"/>
  <c r="AF23" i="8"/>
  <c r="BP22" i="8"/>
  <c r="BO22" i="8"/>
  <c r="BN22" i="8"/>
  <c r="BM22" i="8"/>
  <c r="BL22" i="8"/>
  <c r="BK22" i="8"/>
  <c r="BJ22" i="8"/>
  <c r="BI22" i="8"/>
  <c r="BH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J22" i="8"/>
  <c r="AI22" i="8"/>
  <c r="AH22" i="8"/>
  <c r="AF22" i="8"/>
  <c r="BP21" i="8"/>
  <c r="BO21" i="8"/>
  <c r="BN21" i="8"/>
  <c r="BM21" i="8"/>
  <c r="BL21" i="8"/>
  <c r="BK21" i="8"/>
  <c r="BJ21" i="8"/>
  <c r="BI21" i="8"/>
  <c r="BH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J21" i="8"/>
  <c r="AI21" i="8"/>
  <c r="AH21" i="8"/>
  <c r="AF21" i="8"/>
  <c r="BP20" i="8"/>
  <c r="BO20" i="8"/>
  <c r="BN20" i="8"/>
  <c r="BM20" i="8"/>
  <c r="BL20" i="8"/>
  <c r="BK20" i="8"/>
  <c r="BJ20" i="8"/>
  <c r="BI20" i="8"/>
  <c r="BH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J20" i="8"/>
  <c r="AI20" i="8"/>
  <c r="AH20" i="8"/>
  <c r="AF20" i="8"/>
  <c r="BP19" i="8"/>
  <c r="BO19" i="8"/>
  <c r="BN19" i="8"/>
  <c r="BM19" i="8"/>
  <c r="BL19" i="8"/>
  <c r="BK19" i="8"/>
  <c r="BJ19" i="8"/>
  <c r="BI19" i="8"/>
  <c r="BH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J19" i="8"/>
  <c r="AI19" i="8"/>
  <c r="AH19" i="8"/>
  <c r="AF19" i="8"/>
  <c r="BP18" i="8"/>
  <c r="BO18" i="8"/>
  <c r="BN18" i="8"/>
  <c r="BM18" i="8"/>
  <c r="BL18" i="8"/>
  <c r="BK18" i="8"/>
  <c r="BJ18" i="8"/>
  <c r="BI18" i="8"/>
  <c r="BH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J18" i="8"/>
  <c r="AI18" i="8"/>
  <c r="AH18" i="8"/>
  <c r="AF18" i="8"/>
  <c r="BP17" i="8"/>
  <c r="BO17" i="8"/>
  <c r="BN17" i="8"/>
  <c r="BM17" i="8"/>
  <c r="BL17" i="8"/>
  <c r="BK17" i="8"/>
  <c r="BJ17" i="8"/>
  <c r="BI17" i="8"/>
  <c r="BH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J17" i="8"/>
  <c r="AI17" i="8"/>
  <c r="AH17" i="8"/>
  <c r="AF17" i="8"/>
  <c r="BP16" i="8"/>
  <c r="BO16" i="8"/>
  <c r="BN16" i="8"/>
  <c r="BM16" i="8"/>
  <c r="BL16" i="8"/>
  <c r="BK16" i="8"/>
  <c r="BJ16" i="8"/>
  <c r="BI16" i="8"/>
  <c r="BH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J16" i="8"/>
  <c r="AI16" i="8"/>
  <c r="AH16" i="8"/>
  <c r="AF16" i="8"/>
  <c r="BP15" i="8"/>
  <c r="BO15" i="8"/>
  <c r="BN15" i="8"/>
  <c r="BM15" i="8"/>
  <c r="BL15" i="8"/>
  <c r="BK15" i="8"/>
  <c r="BJ15" i="8"/>
  <c r="BI15" i="8"/>
  <c r="BH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J15" i="8"/>
  <c r="AI15" i="8"/>
  <c r="AH15" i="8"/>
  <c r="AF15" i="8"/>
  <c r="BP14" i="8"/>
  <c r="BO14" i="8"/>
  <c r="BN14" i="8"/>
  <c r="BM14" i="8"/>
  <c r="BL14" i="8"/>
  <c r="BK14" i="8"/>
  <c r="BJ14" i="8"/>
  <c r="BI14" i="8"/>
  <c r="BH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J14" i="8"/>
  <c r="AI14" i="8"/>
  <c r="AH14" i="8"/>
  <c r="AF14" i="8"/>
  <c r="BP13" i="8"/>
  <c r="BO13" i="8"/>
  <c r="BN13" i="8"/>
  <c r="BM13" i="8"/>
  <c r="BL13" i="8"/>
  <c r="BK13" i="8"/>
  <c r="BJ13" i="8"/>
  <c r="BI13" i="8"/>
  <c r="BH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J13" i="8"/>
  <c r="AI13" i="8"/>
  <c r="AH13" i="8"/>
  <c r="AF13" i="8"/>
  <c r="BP12" i="8"/>
  <c r="BO12" i="8"/>
  <c r="BN12" i="8"/>
  <c r="BM12" i="8"/>
  <c r="BL12" i="8"/>
  <c r="BK12" i="8"/>
  <c r="BJ12" i="8"/>
  <c r="BI12" i="8"/>
  <c r="BH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J12" i="8"/>
  <c r="AI12" i="8"/>
  <c r="AH12" i="8"/>
  <c r="AF12" i="8"/>
  <c r="BP11" i="8"/>
  <c r="AF56" i="8" s="1"/>
  <c r="AF57" i="8" s="1"/>
  <c r="BO11" i="8"/>
  <c r="AE58" i="8" s="1"/>
  <c r="BN11" i="8"/>
  <c r="AD58" i="8" s="1"/>
  <c r="BM11" i="8"/>
  <c r="AC58" i="8" s="1"/>
  <c r="BL11" i="8"/>
  <c r="AB58" i="8" s="1"/>
  <c r="BK11" i="8"/>
  <c r="AA58" i="8" s="1"/>
  <c r="BJ11" i="8"/>
  <c r="Z58" i="8" s="1"/>
  <c r="BI11" i="8"/>
  <c r="Y56" i="8" s="1"/>
  <c r="Y57" i="8" s="1"/>
  <c r="BH11" i="8"/>
  <c r="X56" i="8" s="1"/>
  <c r="X57" i="8" s="1"/>
  <c r="BE11" i="8"/>
  <c r="U58" i="8" s="1"/>
  <c r="BD11" i="8"/>
  <c r="T58" i="8" s="1"/>
  <c r="BC11" i="8"/>
  <c r="S58" i="8" s="1"/>
  <c r="BB11" i="8"/>
  <c r="R58" i="8" s="1"/>
  <c r="BA11" i="8"/>
  <c r="Q58" i="8" s="1"/>
  <c r="AZ11" i="8"/>
  <c r="P58" i="8" s="1"/>
  <c r="AY11" i="8"/>
  <c r="O56" i="8" s="1"/>
  <c r="O57" i="8" s="1"/>
  <c r="AX11" i="8"/>
  <c r="N56" i="8" s="1"/>
  <c r="N57" i="8" s="1"/>
  <c r="AW11" i="8"/>
  <c r="M58" i="8" s="1"/>
  <c r="AV11" i="8"/>
  <c r="L58" i="8" s="1"/>
  <c r="AU11" i="8"/>
  <c r="K58" i="8" s="1"/>
  <c r="AT11" i="8"/>
  <c r="J58" i="8" s="1"/>
  <c r="AS11" i="8"/>
  <c r="I58" i="8" s="1"/>
  <c r="AR11" i="8"/>
  <c r="H58" i="8" s="1"/>
  <c r="AQ11" i="8"/>
  <c r="G56" i="8" s="1"/>
  <c r="G57" i="8" s="1"/>
  <c r="AP11" i="8"/>
  <c r="F56" i="8" s="1"/>
  <c r="F57" i="8" s="1"/>
  <c r="AO11" i="8"/>
  <c r="E58" i="8" s="1"/>
  <c r="AN11" i="8"/>
  <c r="D58" i="8" s="1"/>
  <c r="AM11" i="8"/>
  <c r="C58" i="8" s="1"/>
  <c r="AL11" i="8"/>
  <c r="B58" i="8" s="1"/>
  <c r="AJ11" i="8"/>
  <c r="AJ58" i="8" s="1"/>
  <c r="AI11" i="8"/>
  <c r="AI58" i="8" s="1"/>
  <c r="AH11" i="8"/>
  <c r="AH56" i="8" s="1"/>
  <c r="AF11" i="8"/>
  <c r="BP10" i="8"/>
  <c r="AF10" i="8" s="1"/>
  <c r="AJ10" i="8"/>
  <c r="AI10" i="8"/>
  <c r="AH10" i="8"/>
  <c r="A69" i="7"/>
  <c r="L67" i="7" s="1"/>
  <c r="E67" i="7"/>
  <c r="S66" i="7"/>
  <c r="L66" i="7"/>
  <c r="K66" i="7"/>
  <c r="J66" i="7"/>
  <c r="I66" i="7"/>
  <c r="H66" i="7"/>
  <c r="G66" i="7"/>
  <c r="F66" i="7"/>
  <c r="E66" i="7"/>
  <c r="D66" i="7"/>
  <c r="C66" i="7"/>
  <c r="B66" i="7"/>
  <c r="Y65" i="7"/>
  <c r="E65" i="7"/>
  <c r="AC64" i="7"/>
  <c r="Y64" i="7"/>
  <c r="E64" i="7"/>
  <c r="AC63" i="7"/>
  <c r="Y63" i="7"/>
  <c r="L63" i="7"/>
  <c r="K63" i="7"/>
  <c r="J63" i="7"/>
  <c r="I63" i="7"/>
  <c r="H63" i="7"/>
  <c r="G63" i="7"/>
  <c r="F63" i="7"/>
  <c r="E63" i="7"/>
  <c r="D63" i="7"/>
  <c r="C63" i="7"/>
  <c r="B63" i="7"/>
  <c r="AD62" i="7"/>
  <c r="AC62" i="7"/>
  <c r="AB62" i="7"/>
  <c r="AA62" i="7"/>
  <c r="Z62" i="7"/>
  <c r="Y62" i="7"/>
  <c r="X62" i="7"/>
  <c r="T62" i="7"/>
  <c r="S62" i="7"/>
  <c r="Q62" i="7"/>
  <c r="P62" i="7"/>
  <c r="O62" i="7"/>
  <c r="L62" i="7"/>
  <c r="K62" i="7"/>
  <c r="J62" i="7"/>
  <c r="I62" i="7"/>
  <c r="H62" i="7"/>
  <c r="G62" i="7"/>
  <c r="F62" i="7"/>
  <c r="E62" i="7"/>
  <c r="D62" i="7"/>
  <c r="C62" i="7"/>
  <c r="B62" i="7"/>
  <c r="AE61" i="7"/>
  <c r="AD61" i="7"/>
  <c r="AC61" i="7"/>
  <c r="AB61" i="7"/>
  <c r="AA61" i="7"/>
  <c r="Z61" i="7"/>
  <c r="Y61" i="7"/>
  <c r="X61" i="7"/>
  <c r="W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C61" i="7"/>
  <c r="B61" i="7"/>
  <c r="AE60" i="7"/>
  <c r="AD60" i="7"/>
  <c r="AC60" i="7"/>
  <c r="AB60" i="7"/>
  <c r="AA60" i="7"/>
  <c r="Z60" i="7"/>
  <c r="Y60" i="7"/>
  <c r="X60" i="7"/>
  <c r="W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W59" i="7"/>
  <c r="W57" i="7"/>
  <c r="V56" i="7"/>
  <c r="BP50" i="7"/>
  <c r="BO50" i="7"/>
  <c r="BN50" i="7"/>
  <c r="BM50" i="7"/>
  <c r="BL50" i="7"/>
  <c r="BK50" i="7"/>
  <c r="BJ50" i="7"/>
  <c r="BI50" i="7"/>
  <c r="BH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J50" i="7"/>
  <c r="AI50" i="7"/>
  <c r="AH50" i="7"/>
  <c r="AF50" i="7"/>
  <c r="BP49" i="7"/>
  <c r="BO49" i="7"/>
  <c r="BN49" i="7"/>
  <c r="BM49" i="7"/>
  <c r="BL49" i="7"/>
  <c r="BK49" i="7"/>
  <c r="BJ49" i="7"/>
  <c r="BI49" i="7"/>
  <c r="BH49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J49" i="7"/>
  <c r="AI49" i="7"/>
  <c r="AH49" i="7"/>
  <c r="AF49" i="7"/>
  <c r="BP48" i="7"/>
  <c r="BO48" i="7"/>
  <c r="BN48" i="7"/>
  <c r="BM48" i="7"/>
  <c r="BL48" i="7"/>
  <c r="BK48" i="7"/>
  <c r="BJ48" i="7"/>
  <c r="BI48" i="7"/>
  <c r="BH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J48" i="7"/>
  <c r="AI48" i="7"/>
  <c r="AH48" i="7"/>
  <c r="AF48" i="7"/>
  <c r="BP47" i="7"/>
  <c r="BO47" i="7"/>
  <c r="BN47" i="7"/>
  <c r="BM47" i="7"/>
  <c r="BL47" i="7"/>
  <c r="BK47" i="7"/>
  <c r="BJ47" i="7"/>
  <c r="BI47" i="7"/>
  <c r="BH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L47" i="7"/>
  <c r="AJ47" i="7"/>
  <c r="AI47" i="7"/>
  <c r="AH47" i="7"/>
  <c r="AF47" i="7"/>
  <c r="BP46" i="7"/>
  <c r="BO46" i="7"/>
  <c r="BN46" i="7"/>
  <c r="BM46" i="7"/>
  <c r="BL46" i="7"/>
  <c r="BK46" i="7"/>
  <c r="BJ46" i="7"/>
  <c r="BI46" i="7"/>
  <c r="BH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J46" i="7"/>
  <c r="AI46" i="7"/>
  <c r="AH46" i="7"/>
  <c r="AF46" i="7"/>
  <c r="BP45" i="7"/>
  <c r="BO45" i="7"/>
  <c r="BN45" i="7"/>
  <c r="BM45" i="7"/>
  <c r="BL45" i="7"/>
  <c r="BK45" i="7"/>
  <c r="BJ45" i="7"/>
  <c r="BI45" i="7"/>
  <c r="BH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J45" i="7"/>
  <c r="AI45" i="7"/>
  <c r="AH45" i="7"/>
  <c r="AF45" i="7"/>
  <c r="BP44" i="7"/>
  <c r="BO44" i="7"/>
  <c r="BN44" i="7"/>
  <c r="BM44" i="7"/>
  <c r="BL44" i="7"/>
  <c r="BK44" i="7"/>
  <c r="BJ44" i="7"/>
  <c r="BI44" i="7"/>
  <c r="BH44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J44" i="7"/>
  <c r="AI44" i="7"/>
  <c r="AH44" i="7"/>
  <c r="AF44" i="7"/>
  <c r="BP43" i="7"/>
  <c r="BO43" i="7"/>
  <c r="BN43" i="7"/>
  <c r="BM43" i="7"/>
  <c r="BL43" i="7"/>
  <c r="BK43" i="7"/>
  <c r="BJ43" i="7"/>
  <c r="BI43" i="7"/>
  <c r="BH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J43" i="7"/>
  <c r="AI43" i="7"/>
  <c r="AH43" i="7"/>
  <c r="AF43" i="7"/>
  <c r="BP42" i="7"/>
  <c r="BO42" i="7"/>
  <c r="BN42" i="7"/>
  <c r="BM42" i="7"/>
  <c r="BL42" i="7"/>
  <c r="BK42" i="7"/>
  <c r="BJ42" i="7"/>
  <c r="BI42" i="7"/>
  <c r="BH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J42" i="7"/>
  <c r="AI42" i="7"/>
  <c r="AH42" i="7"/>
  <c r="AF42" i="7"/>
  <c r="BP41" i="7"/>
  <c r="BO41" i="7"/>
  <c r="BN41" i="7"/>
  <c r="BM41" i="7"/>
  <c r="BL41" i="7"/>
  <c r="BK41" i="7"/>
  <c r="BJ41" i="7"/>
  <c r="BI41" i="7"/>
  <c r="BH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J41" i="7"/>
  <c r="AI41" i="7"/>
  <c r="AH41" i="7"/>
  <c r="AF41" i="7"/>
  <c r="BP40" i="7"/>
  <c r="BO40" i="7"/>
  <c r="BN40" i="7"/>
  <c r="BM40" i="7"/>
  <c r="BL40" i="7"/>
  <c r="BK40" i="7"/>
  <c r="BJ40" i="7"/>
  <c r="BI40" i="7"/>
  <c r="BH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J40" i="7"/>
  <c r="AI40" i="7"/>
  <c r="AH40" i="7"/>
  <c r="AF40" i="7"/>
  <c r="BP39" i="7"/>
  <c r="BO39" i="7"/>
  <c r="BN39" i="7"/>
  <c r="BM39" i="7"/>
  <c r="BL39" i="7"/>
  <c r="BK39" i="7"/>
  <c r="BJ39" i="7"/>
  <c r="BI39" i="7"/>
  <c r="BH39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L39" i="7"/>
  <c r="AJ39" i="7"/>
  <c r="AI39" i="7"/>
  <c r="AH39" i="7"/>
  <c r="AF39" i="7"/>
  <c r="BP38" i="7"/>
  <c r="BO38" i="7"/>
  <c r="BN38" i="7"/>
  <c r="BM38" i="7"/>
  <c r="BL38" i="7"/>
  <c r="BK38" i="7"/>
  <c r="BJ38" i="7"/>
  <c r="BI38" i="7"/>
  <c r="BH38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J38" i="7"/>
  <c r="AI38" i="7"/>
  <c r="AH38" i="7"/>
  <c r="AF38" i="7"/>
  <c r="BP37" i="7"/>
  <c r="BO37" i="7"/>
  <c r="BN37" i="7"/>
  <c r="BM37" i="7"/>
  <c r="BL37" i="7"/>
  <c r="BK37" i="7"/>
  <c r="BJ37" i="7"/>
  <c r="BI37" i="7"/>
  <c r="BH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J37" i="7"/>
  <c r="AI37" i="7"/>
  <c r="AH37" i="7"/>
  <c r="AF37" i="7"/>
  <c r="BP36" i="7"/>
  <c r="BO36" i="7"/>
  <c r="BN36" i="7"/>
  <c r="BM36" i="7"/>
  <c r="BL36" i="7"/>
  <c r="BK36" i="7"/>
  <c r="BJ36" i="7"/>
  <c r="BI36" i="7"/>
  <c r="BH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J36" i="7"/>
  <c r="AI36" i="7"/>
  <c r="AH36" i="7"/>
  <c r="AF36" i="7"/>
  <c r="BP35" i="7"/>
  <c r="BO35" i="7"/>
  <c r="BN35" i="7"/>
  <c r="BM35" i="7"/>
  <c r="BL35" i="7"/>
  <c r="BK35" i="7"/>
  <c r="BJ35" i="7"/>
  <c r="BI35" i="7"/>
  <c r="BH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J35" i="7"/>
  <c r="AI35" i="7"/>
  <c r="AH35" i="7"/>
  <c r="AF35" i="7"/>
  <c r="BP34" i="7"/>
  <c r="BO34" i="7"/>
  <c r="BN34" i="7"/>
  <c r="BM34" i="7"/>
  <c r="BL34" i="7"/>
  <c r="BK34" i="7"/>
  <c r="BJ34" i="7"/>
  <c r="BI34" i="7"/>
  <c r="BH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J34" i="7"/>
  <c r="AI34" i="7"/>
  <c r="AH34" i="7"/>
  <c r="AF34" i="7"/>
  <c r="BP33" i="7"/>
  <c r="BO33" i="7"/>
  <c r="BN33" i="7"/>
  <c r="BM33" i="7"/>
  <c r="BL33" i="7"/>
  <c r="BK33" i="7"/>
  <c r="BJ33" i="7"/>
  <c r="BI33" i="7"/>
  <c r="BH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J33" i="7"/>
  <c r="AI33" i="7"/>
  <c r="AH33" i="7"/>
  <c r="AF33" i="7"/>
  <c r="BP32" i="7"/>
  <c r="BO32" i="7"/>
  <c r="BN32" i="7"/>
  <c r="BM32" i="7"/>
  <c r="BL32" i="7"/>
  <c r="BK32" i="7"/>
  <c r="BJ32" i="7"/>
  <c r="BI32" i="7"/>
  <c r="BH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J32" i="7"/>
  <c r="AI32" i="7"/>
  <c r="AH32" i="7"/>
  <c r="AF32" i="7"/>
  <c r="BP31" i="7"/>
  <c r="BO31" i="7"/>
  <c r="BN31" i="7"/>
  <c r="BM31" i="7"/>
  <c r="BL31" i="7"/>
  <c r="BK31" i="7"/>
  <c r="BJ31" i="7"/>
  <c r="BI31" i="7"/>
  <c r="BH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J31" i="7"/>
  <c r="AI31" i="7"/>
  <c r="AH31" i="7"/>
  <c r="AF31" i="7"/>
  <c r="BP30" i="7"/>
  <c r="BO30" i="7"/>
  <c r="BN30" i="7"/>
  <c r="BM30" i="7"/>
  <c r="BL30" i="7"/>
  <c r="BK30" i="7"/>
  <c r="BJ30" i="7"/>
  <c r="BI30" i="7"/>
  <c r="BH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J30" i="7"/>
  <c r="AI30" i="7"/>
  <c r="AH30" i="7"/>
  <c r="AF30" i="7"/>
  <c r="BP29" i="7"/>
  <c r="BO29" i="7"/>
  <c r="BN29" i="7"/>
  <c r="BM29" i="7"/>
  <c r="BL29" i="7"/>
  <c r="BK29" i="7"/>
  <c r="BJ29" i="7"/>
  <c r="BI29" i="7"/>
  <c r="BH29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J29" i="7"/>
  <c r="AI29" i="7"/>
  <c r="AH29" i="7"/>
  <c r="AF29" i="7"/>
  <c r="BP28" i="7"/>
  <c r="BO28" i="7"/>
  <c r="BN28" i="7"/>
  <c r="BM28" i="7"/>
  <c r="BL28" i="7"/>
  <c r="BK28" i="7"/>
  <c r="BJ28" i="7"/>
  <c r="BI28" i="7"/>
  <c r="BH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J28" i="7"/>
  <c r="AI28" i="7"/>
  <c r="AH28" i="7"/>
  <c r="AF28" i="7"/>
  <c r="BP27" i="7"/>
  <c r="BO27" i="7"/>
  <c r="BN27" i="7"/>
  <c r="BM27" i="7"/>
  <c r="BL27" i="7"/>
  <c r="BK27" i="7"/>
  <c r="BJ27" i="7"/>
  <c r="BI27" i="7"/>
  <c r="BH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J27" i="7"/>
  <c r="AI27" i="7"/>
  <c r="AH27" i="7"/>
  <c r="AF27" i="7"/>
  <c r="BP26" i="7"/>
  <c r="BO26" i="7"/>
  <c r="BN26" i="7"/>
  <c r="BM26" i="7"/>
  <c r="BL26" i="7"/>
  <c r="BK26" i="7"/>
  <c r="BJ26" i="7"/>
  <c r="BI26" i="7"/>
  <c r="BH26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J26" i="7"/>
  <c r="AI26" i="7"/>
  <c r="AH26" i="7"/>
  <c r="AF26" i="7"/>
  <c r="BP25" i="7"/>
  <c r="BO25" i="7"/>
  <c r="BN25" i="7"/>
  <c r="BM25" i="7"/>
  <c r="BL25" i="7"/>
  <c r="BK25" i="7"/>
  <c r="BJ25" i="7"/>
  <c r="BI25" i="7"/>
  <c r="BH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J25" i="7"/>
  <c r="AI25" i="7"/>
  <c r="AH25" i="7"/>
  <c r="AF25" i="7"/>
  <c r="BP24" i="7"/>
  <c r="BO24" i="7"/>
  <c r="BN24" i="7"/>
  <c r="BM24" i="7"/>
  <c r="BL24" i="7"/>
  <c r="BK24" i="7"/>
  <c r="BJ24" i="7"/>
  <c r="BI24" i="7"/>
  <c r="BH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J24" i="7"/>
  <c r="AI24" i="7"/>
  <c r="AH24" i="7"/>
  <c r="AF24" i="7"/>
  <c r="BP23" i="7"/>
  <c r="BO23" i="7"/>
  <c r="BN23" i="7"/>
  <c r="BM23" i="7"/>
  <c r="BL23" i="7"/>
  <c r="BK23" i="7"/>
  <c r="BJ23" i="7"/>
  <c r="BI23" i="7"/>
  <c r="BH23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M23" i="7"/>
  <c r="AL23" i="7"/>
  <c r="AJ23" i="7"/>
  <c r="AI23" i="7"/>
  <c r="AH23" i="7"/>
  <c r="AF23" i="7"/>
  <c r="BP22" i="7"/>
  <c r="BO22" i="7"/>
  <c r="BN22" i="7"/>
  <c r="BM22" i="7"/>
  <c r="BL22" i="7"/>
  <c r="BK22" i="7"/>
  <c r="BJ22" i="7"/>
  <c r="BI22" i="7"/>
  <c r="BH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J22" i="7"/>
  <c r="AI22" i="7"/>
  <c r="AH22" i="7"/>
  <c r="AF22" i="7"/>
  <c r="BP21" i="7"/>
  <c r="BO21" i="7"/>
  <c r="BN21" i="7"/>
  <c r="BM21" i="7"/>
  <c r="BL21" i="7"/>
  <c r="BK21" i="7"/>
  <c r="BJ21" i="7"/>
  <c r="BI21" i="7"/>
  <c r="BH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J21" i="7"/>
  <c r="AI21" i="7"/>
  <c r="AH21" i="7"/>
  <c r="AF21" i="7"/>
  <c r="BP20" i="7"/>
  <c r="BO20" i="7"/>
  <c r="BN20" i="7"/>
  <c r="BM20" i="7"/>
  <c r="BL20" i="7"/>
  <c r="BK20" i="7"/>
  <c r="BJ20" i="7"/>
  <c r="BI20" i="7"/>
  <c r="BH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J20" i="7"/>
  <c r="AI20" i="7"/>
  <c r="AH20" i="7"/>
  <c r="AF20" i="7"/>
  <c r="BP19" i="7"/>
  <c r="BO19" i="7"/>
  <c r="BN19" i="7"/>
  <c r="BM19" i="7"/>
  <c r="BL19" i="7"/>
  <c r="BK19" i="7"/>
  <c r="BJ19" i="7"/>
  <c r="BI19" i="7"/>
  <c r="BH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J19" i="7"/>
  <c r="AI19" i="7"/>
  <c r="AH19" i="7"/>
  <c r="AF19" i="7"/>
  <c r="BP18" i="7"/>
  <c r="BO18" i="7"/>
  <c r="BN18" i="7"/>
  <c r="BM18" i="7"/>
  <c r="BL18" i="7"/>
  <c r="BK18" i="7"/>
  <c r="BJ18" i="7"/>
  <c r="BI18" i="7"/>
  <c r="BH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J18" i="7"/>
  <c r="AI18" i="7"/>
  <c r="AH18" i="7"/>
  <c r="AF18" i="7"/>
  <c r="BP17" i="7"/>
  <c r="BO17" i="7"/>
  <c r="BN17" i="7"/>
  <c r="BM17" i="7"/>
  <c r="BL17" i="7"/>
  <c r="BK17" i="7"/>
  <c r="BJ17" i="7"/>
  <c r="BI17" i="7"/>
  <c r="BH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J17" i="7"/>
  <c r="AI17" i="7"/>
  <c r="AH17" i="7"/>
  <c r="AF17" i="7"/>
  <c r="BP16" i="7"/>
  <c r="BO16" i="7"/>
  <c r="BN16" i="7"/>
  <c r="BM16" i="7"/>
  <c r="BL16" i="7"/>
  <c r="BK16" i="7"/>
  <c r="BJ16" i="7"/>
  <c r="BI16" i="7"/>
  <c r="BH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J16" i="7"/>
  <c r="AI16" i="7"/>
  <c r="AH16" i="7"/>
  <c r="AF16" i="7"/>
  <c r="BP15" i="7"/>
  <c r="BO15" i="7"/>
  <c r="BN15" i="7"/>
  <c r="BM15" i="7"/>
  <c r="BL15" i="7"/>
  <c r="BK15" i="7"/>
  <c r="BJ15" i="7"/>
  <c r="BI15" i="7"/>
  <c r="BH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J15" i="7"/>
  <c r="AI15" i="7"/>
  <c r="AH15" i="7"/>
  <c r="AF15" i="7"/>
  <c r="BP14" i="7"/>
  <c r="BO14" i="7"/>
  <c r="BN14" i="7"/>
  <c r="BM14" i="7"/>
  <c r="BL14" i="7"/>
  <c r="BK14" i="7"/>
  <c r="BJ14" i="7"/>
  <c r="BI14" i="7"/>
  <c r="BH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J14" i="7"/>
  <c r="AI14" i="7"/>
  <c r="AH14" i="7"/>
  <c r="AF14" i="7"/>
  <c r="BP13" i="7"/>
  <c r="BO13" i="7"/>
  <c r="BN13" i="7"/>
  <c r="BM13" i="7"/>
  <c r="BL13" i="7"/>
  <c r="BK13" i="7"/>
  <c r="BJ13" i="7"/>
  <c r="BI13" i="7"/>
  <c r="BH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J13" i="7"/>
  <c r="AI13" i="7"/>
  <c r="AH13" i="7"/>
  <c r="AF13" i="7"/>
  <c r="BP12" i="7"/>
  <c r="BO12" i="7"/>
  <c r="BN12" i="7"/>
  <c r="BM12" i="7"/>
  <c r="BL12" i="7"/>
  <c r="BK12" i="7"/>
  <c r="BJ12" i="7"/>
  <c r="BI12" i="7"/>
  <c r="BH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AL12" i="7"/>
  <c r="AJ12" i="7"/>
  <c r="AI12" i="7"/>
  <c r="AH12" i="7"/>
  <c r="AF12" i="7"/>
  <c r="BP11" i="7"/>
  <c r="AF56" i="7" s="1"/>
  <c r="AF57" i="7" s="1"/>
  <c r="BO11" i="7"/>
  <c r="BN11" i="7"/>
  <c r="BM11" i="7"/>
  <c r="BL11" i="7"/>
  <c r="AB58" i="7" s="1"/>
  <c r="BK11" i="7"/>
  <c r="BJ11" i="7"/>
  <c r="BI11" i="7"/>
  <c r="BH11" i="7"/>
  <c r="X56" i="7" s="1"/>
  <c r="X57" i="7" s="1"/>
  <c r="BE11" i="7"/>
  <c r="BD11" i="7"/>
  <c r="BC11" i="7"/>
  <c r="BB11" i="7"/>
  <c r="R58" i="7" s="1"/>
  <c r="BA11" i="7"/>
  <c r="AZ11" i="7"/>
  <c r="AY11" i="7"/>
  <c r="AX11" i="7"/>
  <c r="N56" i="7" s="1"/>
  <c r="N57" i="7" s="1"/>
  <c r="AW11" i="7"/>
  <c r="AV11" i="7"/>
  <c r="AU11" i="7"/>
  <c r="AT11" i="7"/>
  <c r="J58" i="7" s="1"/>
  <c r="AS11" i="7"/>
  <c r="AR11" i="7"/>
  <c r="AQ11" i="7"/>
  <c r="AP11" i="7"/>
  <c r="F56" i="7" s="1"/>
  <c r="F57" i="7" s="1"/>
  <c r="AO11" i="7"/>
  <c r="AN11" i="7"/>
  <c r="AM11" i="7"/>
  <c r="AL11" i="7"/>
  <c r="B58" i="7" s="1"/>
  <c r="AJ11" i="7"/>
  <c r="AI11" i="7"/>
  <c r="AH11" i="7"/>
  <c r="AF11" i="7"/>
  <c r="BP10" i="7"/>
  <c r="AF10" i="7" s="1"/>
  <c r="AJ10" i="7"/>
  <c r="AI10" i="7"/>
  <c r="AH10" i="7"/>
  <c r="A69" i="6"/>
  <c r="L67" i="6" s="1"/>
  <c r="G67" i="6"/>
  <c r="E67" i="6"/>
  <c r="S66" i="6"/>
  <c r="Q66" i="6"/>
  <c r="K66" i="6"/>
  <c r="I66" i="6"/>
  <c r="C66" i="6"/>
  <c r="Y65" i="6"/>
  <c r="Y63" i="6"/>
  <c r="K63" i="6"/>
  <c r="E63" i="6"/>
  <c r="C63" i="6"/>
  <c r="Z62" i="6"/>
  <c r="X62" i="6"/>
  <c r="L62" i="6"/>
  <c r="J62" i="6"/>
  <c r="D62" i="6"/>
  <c r="B62" i="6"/>
  <c r="AD61" i="6"/>
  <c r="Z61" i="6"/>
  <c r="X61" i="6"/>
  <c r="W61" i="6"/>
  <c r="U61" i="6"/>
  <c r="Q61" i="6"/>
  <c r="O61" i="6"/>
  <c r="M61" i="6"/>
  <c r="I61" i="6"/>
  <c r="G61" i="6"/>
  <c r="E61" i="6"/>
  <c r="AE60" i="6"/>
  <c r="AC60" i="6"/>
  <c r="AA60" i="6"/>
  <c r="W60" i="6"/>
  <c r="T60" i="6"/>
  <c r="R60" i="6"/>
  <c r="N60" i="6"/>
  <c r="L60" i="6"/>
  <c r="J60" i="6"/>
  <c r="F60" i="6"/>
  <c r="D60" i="6"/>
  <c r="B60" i="6"/>
  <c r="W59" i="6"/>
  <c r="W57" i="6"/>
  <c r="BP50" i="6"/>
  <c r="BO50" i="6"/>
  <c r="BN50" i="6"/>
  <c r="BM50" i="6"/>
  <c r="BL50" i="6"/>
  <c r="BK50" i="6"/>
  <c r="BJ50" i="6"/>
  <c r="BI50" i="6"/>
  <c r="BH50" i="6"/>
  <c r="BE50" i="6"/>
  <c r="BD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Q50" i="6"/>
  <c r="AP50" i="6"/>
  <c r="AO50" i="6"/>
  <c r="AN50" i="6"/>
  <c r="AM50" i="6"/>
  <c r="AL50" i="6"/>
  <c r="AJ50" i="6"/>
  <c r="AI50" i="6"/>
  <c r="AH50" i="6"/>
  <c r="AF50" i="6"/>
  <c r="BP49" i="6"/>
  <c r="BO49" i="6"/>
  <c r="BN49" i="6"/>
  <c r="BM49" i="6"/>
  <c r="BL49" i="6"/>
  <c r="BK49" i="6"/>
  <c r="BJ49" i="6"/>
  <c r="BI49" i="6"/>
  <c r="BH49" i="6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M49" i="6"/>
  <c r="AL49" i="6"/>
  <c r="AJ49" i="6"/>
  <c r="AI49" i="6"/>
  <c r="AH49" i="6"/>
  <c r="AF49" i="6"/>
  <c r="BP48" i="6"/>
  <c r="BO48" i="6"/>
  <c r="BN48" i="6"/>
  <c r="BM48" i="6"/>
  <c r="BL48" i="6"/>
  <c r="BK48" i="6"/>
  <c r="BJ48" i="6"/>
  <c r="BI48" i="6"/>
  <c r="BH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L48" i="6"/>
  <c r="AJ48" i="6"/>
  <c r="AI48" i="6"/>
  <c r="AH48" i="6"/>
  <c r="AF48" i="6"/>
  <c r="BP47" i="6"/>
  <c r="BO47" i="6"/>
  <c r="BN47" i="6"/>
  <c r="BM47" i="6"/>
  <c r="BL47" i="6"/>
  <c r="BK47" i="6"/>
  <c r="BJ47" i="6"/>
  <c r="BI47" i="6"/>
  <c r="BH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AJ47" i="6"/>
  <c r="AI47" i="6"/>
  <c r="AH47" i="6"/>
  <c r="AF47" i="6"/>
  <c r="BP46" i="6"/>
  <c r="BO46" i="6"/>
  <c r="BN46" i="6"/>
  <c r="BM46" i="6"/>
  <c r="BL46" i="6"/>
  <c r="BK46" i="6"/>
  <c r="BJ46" i="6"/>
  <c r="BI46" i="6"/>
  <c r="BH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AJ46" i="6"/>
  <c r="AI46" i="6"/>
  <c r="AH46" i="6"/>
  <c r="AF46" i="6"/>
  <c r="BP45" i="6"/>
  <c r="BO45" i="6"/>
  <c r="BN45" i="6"/>
  <c r="BM45" i="6"/>
  <c r="BL45" i="6"/>
  <c r="BK45" i="6"/>
  <c r="BJ45" i="6"/>
  <c r="BI45" i="6"/>
  <c r="BH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J45" i="6"/>
  <c r="AI45" i="6"/>
  <c r="AH45" i="6"/>
  <c r="AF45" i="6"/>
  <c r="BP44" i="6"/>
  <c r="BO44" i="6"/>
  <c r="BN44" i="6"/>
  <c r="BM44" i="6"/>
  <c r="BL44" i="6"/>
  <c r="BK44" i="6"/>
  <c r="BJ44" i="6"/>
  <c r="BI44" i="6"/>
  <c r="BH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AL44" i="6"/>
  <c r="AJ44" i="6"/>
  <c r="AI44" i="6"/>
  <c r="AH44" i="6"/>
  <c r="AF44" i="6"/>
  <c r="BP43" i="6"/>
  <c r="BO43" i="6"/>
  <c r="BN43" i="6"/>
  <c r="BM43" i="6"/>
  <c r="BL43" i="6"/>
  <c r="BK43" i="6"/>
  <c r="BJ43" i="6"/>
  <c r="BI43" i="6"/>
  <c r="BH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L43" i="6"/>
  <c r="AJ43" i="6"/>
  <c r="AI43" i="6"/>
  <c r="AH43" i="6"/>
  <c r="AF43" i="6"/>
  <c r="BP42" i="6"/>
  <c r="BO42" i="6"/>
  <c r="BN42" i="6"/>
  <c r="BM42" i="6"/>
  <c r="BL42" i="6"/>
  <c r="BK42" i="6"/>
  <c r="BJ42" i="6"/>
  <c r="BI42" i="6"/>
  <c r="BH42" i="6"/>
  <c r="BE42" i="6"/>
  <c r="BD42" i="6"/>
  <c r="BC42" i="6"/>
  <c r="BB42" i="6"/>
  <c r="BA42" i="6"/>
  <c r="AZ42" i="6"/>
  <c r="AY42" i="6"/>
  <c r="AX42" i="6"/>
  <c r="AW42" i="6"/>
  <c r="AV42" i="6"/>
  <c r="AU42" i="6"/>
  <c r="AT42" i="6"/>
  <c r="AS42" i="6"/>
  <c r="AR42" i="6"/>
  <c r="AQ42" i="6"/>
  <c r="AP42" i="6"/>
  <c r="AO42" i="6"/>
  <c r="AN42" i="6"/>
  <c r="AM42" i="6"/>
  <c r="AL42" i="6"/>
  <c r="AJ42" i="6"/>
  <c r="AI42" i="6"/>
  <c r="AH42" i="6"/>
  <c r="AF42" i="6"/>
  <c r="BP41" i="6"/>
  <c r="BO41" i="6"/>
  <c r="BN41" i="6"/>
  <c r="BM41" i="6"/>
  <c r="BL41" i="6"/>
  <c r="BK41" i="6"/>
  <c r="BJ41" i="6"/>
  <c r="BI41" i="6"/>
  <c r="BH41" i="6"/>
  <c r="BE41" i="6"/>
  <c r="BD41" i="6"/>
  <c r="BC41" i="6"/>
  <c r="BB41" i="6"/>
  <c r="BA41" i="6"/>
  <c r="AZ41" i="6"/>
  <c r="AY41" i="6"/>
  <c r="AX41" i="6"/>
  <c r="AW41" i="6"/>
  <c r="AV41" i="6"/>
  <c r="AU41" i="6"/>
  <c r="AT41" i="6"/>
  <c r="AS41" i="6"/>
  <c r="AR41" i="6"/>
  <c r="AQ41" i="6"/>
  <c r="AP41" i="6"/>
  <c r="AO41" i="6"/>
  <c r="AN41" i="6"/>
  <c r="AM41" i="6"/>
  <c r="AL41" i="6"/>
  <c r="AJ41" i="6"/>
  <c r="AI41" i="6"/>
  <c r="AH41" i="6"/>
  <c r="AF41" i="6"/>
  <c r="BP40" i="6"/>
  <c r="BO40" i="6"/>
  <c r="BN40" i="6"/>
  <c r="BM40" i="6"/>
  <c r="BL40" i="6"/>
  <c r="BK40" i="6"/>
  <c r="BJ40" i="6"/>
  <c r="BI40" i="6"/>
  <c r="BH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L40" i="6"/>
  <c r="AJ40" i="6"/>
  <c r="AI40" i="6"/>
  <c r="AH40" i="6"/>
  <c r="AF40" i="6"/>
  <c r="BP39" i="6"/>
  <c r="BO39" i="6"/>
  <c r="BN39" i="6"/>
  <c r="BM39" i="6"/>
  <c r="BL39" i="6"/>
  <c r="BK39" i="6"/>
  <c r="BJ39" i="6"/>
  <c r="BI39" i="6"/>
  <c r="BH39" i="6"/>
  <c r="BE39" i="6"/>
  <c r="BD39" i="6"/>
  <c r="BC39" i="6"/>
  <c r="BB39" i="6"/>
  <c r="BA39" i="6"/>
  <c r="AZ39" i="6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L39" i="6"/>
  <c r="AJ39" i="6"/>
  <c r="AI39" i="6"/>
  <c r="AH39" i="6"/>
  <c r="AF39" i="6"/>
  <c r="BP38" i="6"/>
  <c r="BO38" i="6"/>
  <c r="BN38" i="6"/>
  <c r="BM38" i="6"/>
  <c r="BL38" i="6"/>
  <c r="BK38" i="6"/>
  <c r="BJ38" i="6"/>
  <c r="BI38" i="6"/>
  <c r="BH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J38" i="6"/>
  <c r="AI38" i="6"/>
  <c r="AH38" i="6"/>
  <c r="AF38" i="6"/>
  <c r="BP37" i="6"/>
  <c r="BO37" i="6"/>
  <c r="BN37" i="6"/>
  <c r="BM37" i="6"/>
  <c r="BL37" i="6"/>
  <c r="BK37" i="6"/>
  <c r="BJ37" i="6"/>
  <c r="BI37" i="6"/>
  <c r="BH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J37" i="6"/>
  <c r="AI37" i="6"/>
  <c r="AH37" i="6"/>
  <c r="AF37" i="6"/>
  <c r="BP36" i="6"/>
  <c r="BO36" i="6"/>
  <c r="BN36" i="6"/>
  <c r="BM36" i="6"/>
  <c r="BL36" i="6"/>
  <c r="BK36" i="6"/>
  <c r="BJ36" i="6"/>
  <c r="BI36" i="6"/>
  <c r="BH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J36" i="6"/>
  <c r="AI36" i="6"/>
  <c r="AH36" i="6"/>
  <c r="AF36" i="6"/>
  <c r="BP35" i="6"/>
  <c r="BO35" i="6"/>
  <c r="BN35" i="6"/>
  <c r="BM35" i="6"/>
  <c r="BL35" i="6"/>
  <c r="BK35" i="6"/>
  <c r="BJ35" i="6"/>
  <c r="BI35" i="6"/>
  <c r="BH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J35" i="6"/>
  <c r="AI35" i="6"/>
  <c r="AH35" i="6"/>
  <c r="AF35" i="6"/>
  <c r="BP34" i="6"/>
  <c r="BO34" i="6"/>
  <c r="BN34" i="6"/>
  <c r="BM34" i="6"/>
  <c r="BL34" i="6"/>
  <c r="BK34" i="6"/>
  <c r="BJ34" i="6"/>
  <c r="BI34" i="6"/>
  <c r="BH34" i="6"/>
  <c r="BE34" i="6"/>
  <c r="BD34" i="6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AP34" i="6"/>
  <c r="AO34" i="6"/>
  <c r="AN34" i="6"/>
  <c r="AM34" i="6"/>
  <c r="AL34" i="6"/>
  <c r="AJ34" i="6"/>
  <c r="AI34" i="6"/>
  <c r="AH34" i="6"/>
  <c r="AF34" i="6"/>
  <c r="BP33" i="6"/>
  <c r="BO33" i="6"/>
  <c r="BN33" i="6"/>
  <c r="BM33" i="6"/>
  <c r="BL33" i="6"/>
  <c r="BK33" i="6"/>
  <c r="BJ33" i="6"/>
  <c r="BI33" i="6"/>
  <c r="BH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J33" i="6"/>
  <c r="AI33" i="6"/>
  <c r="AH33" i="6"/>
  <c r="AF33" i="6"/>
  <c r="BP32" i="6"/>
  <c r="BO32" i="6"/>
  <c r="BN32" i="6"/>
  <c r="BM32" i="6"/>
  <c r="BL32" i="6"/>
  <c r="BK32" i="6"/>
  <c r="BJ32" i="6"/>
  <c r="BI32" i="6"/>
  <c r="BH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J32" i="6"/>
  <c r="AI32" i="6"/>
  <c r="AH32" i="6"/>
  <c r="AF32" i="6"/>
  <c r="BP31" i="6"/>
  <c r="BO31" i="6"/>
  <c r="BN31" i="6"/>
  <c r="BM31" i="6"/>
  <c r="BL31" i="6"/>
  <c r="BK31" i="6"/>
  <c r="BJ31" i="6"/>
  <c r="BI31" i="6"/>
  <c r="BH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J31" i="6"/>
  <c r="AI31" i="6"/>
  <c r="AH31" i="6"/>
  <c r="AF31" i="6"/>
  <c r="BP30" i="6"/>
  <c r="BO30" i="6"/>
  <c r="BN30" i="6"/>
  <c r="BM30" i="6"/>
  <c r="BL30" i="6"/>
  <c r="BK30" i="6"/>
  <c r="BJ30" i="6"/>
  <c r="BI30" i="6"/>
  <c r="BH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J30" i="6"/>
  <c r="AI30" i="6"/>
  <c r="AH30" i="6"/>
  <c r="AF30" i="6"/>
  <c r="BP29" i="6"/>
  <c r="BO29" i="6"/>
  <c r="BN29" i="6"/>
  <c r="BM29" i="6"/>
  <c r="BL29" i="6"/>
  <c r="BK29" i="6"/>
  <c r="BJ29" i="6"/>
  <c r="BI29" i="6"/>
  <c r="BH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J29" i="6"/>
  <c r="AI29" i="6"/>
  <c r="AH29" i="6"/>
  <c r="AF29" i="6"/>
  <c r="BP28" i="6"/>
  <c r="BO28" i="6"/>
  <c r="BN28" i="6"/>
  <c r="BM28" i="6"/>
  <c r="BL28" i="6"/>
  <c r="BK28" i="6"/>
  <c r="BJ28" i="6"/>
  <c r="BI28" i="6"/>
  <c r="BH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J28" i="6"/>
  <c r="AI28" i="6"/>
  <c r="AH28" i="6"/>
  <c r="AF28" i="6"/>
  <c r="BP27" i="6"/>
  <c r="BO27" i="6"/>
  <c r="BN27" i="6"/>
  <c r="BM27" i="6"/>
  <c r="BL27" i="6"/>
  <c r="BK27" i="6"/>
  <c r="BJ27" i="6"/>
  <c r="BI27" i="6"/>
  <c r="BH27" i="6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L27" i="6"/>
  <c r="AJ27" i="6"/>
  <c r="AI27" i="6"/>
  <c r="AH27" i="6"/>
  <c r="AF27" i="6"/>
  <c r="BP26" i="6"/>
  <c r="BO26" i="6"/>
  <c r="BN26" i="6"/>
  <c r="BM26" i="6"/>
  <c r="BL26" i="6"/>
  <c r="BK26" i="6"/>
  <c r="BJ26" i="6"/>
  <c r="BI26" i="6"/>
  <c r="BH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J26" i="6"/>
  <c r="AI26" i="6"/>
  <c r="AH26" i="6"/>
  <c r="AF26" i="6"/>
  <c r="BP25" i="6"/>
  <c r="BO25" i="6"/>
  <c r="BN25" i="6"/>
  <c r="BM25" i="6"/>
  <c r="BL25" i="6"/>
  <c r="BK25" i="6"/>
  <c r="BJ25" i="6"/>
  <c r="BI25" i="6"/>
  <c r="BH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J25" i="6"/>
  <c r="AI25" i="6"/>
  <c r="AH25" i="6"/>
  <c r="AF25" i="6"/>
  <c r="BP24" i="6"/>
  <c r="BO24" i="6"/>
  <c r="BN24" i="6"/>
  <c r="BM24" i="6"/>
  <c r="BL24" i="6"/>
  <c r="BK24" i="6"/>
  <c r="BJ24" i="6"/>
  <c r="BI24" i="6"/>
  <c r="BH24" i="6"/>
  <c r="BE24" i="6"/>
  <c r="BD24" i="6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AP24" i="6"/>
  <c r="AO24" i="6"/>
  <c r="AN24" i="6"/>
  <c r="AM24" i="6"/>
  <c r="AL24" i="6"/>
  <c r="AJ24" i="6"/>
  <c r="AI24" i="6"/>
  <c r="AH24" i="6"/>
  <c r="AF24" i="6"/>
  <c r="BP23" i="6"/>
  <c r="BO23" i="6"/>
  <c r="BN23" i="6"/>
  <c r="BM23" i="6"/>
  <c r="BL23" i="6"/>
  <c r="BK23" i="6"/>
  <c r="BJ23" i="6"/>
  <c r="BI23" i="6"/>
  <c r="BH23" i="6"/>
  <c r="BE23" i="6"/>
  <c r="BD23" i="6"/>
  <c r="BC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AL23" i="6"/>
  <c r="AJ23" i="6"/>
  <c r="AI23" i="6"/>
  <c r="AH23" i="6"/>
  <c r="AF23" i="6"/>
  <c r="BP22" i="6"/>
  <c r="BO22" i="6"/>
  <c r="BN22" i="6"/>
  <c r="BM22" i="6"/>
  <c r="BL22" i="6"/>
  <c r="BK22" i="6"/>
  <c r="BJ22" i="6"/>
  <c r="BI22" i="6"/>
  <c r="BH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J22" i="6"/>
  <c r="AI22" i="6"/>
  <c r="AH22" i="6"/>
  <c r="AF22" i="6"/>
  <c r="BP21" i="6"/>
  <c r="BO21" i="6"/>
  <c r="BN21" i="6"/>
  <c r="BM21" i="6"/>
  <c r="BL21" i="6"/>
  <c r="BK21" i="6"/>
  <c r="BJ21" i="6"/>
  <c r="BI21" i="6"/>
  <c r="BH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J21" i="6"/>
  <c r="AI21" i="6"/>
  <c r="AH21" i="6"/>
  <c r="AF21" i="6"/>
  <c r="BP20" i="6"/>
  <c r="BO20" i="6"/>
  <c r="BN20" i="6"/>
  <c r="BM20" i="6"/>
  <c r="BL20" i="6"/>
  <c r="BK20" i="6"/>
  <c r="BJ20" i="6"/>
  <c r="BI20" i="6"/>
  <c r="BH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J20" i="6"/>
  <c r="AI20" i="6"/>
  <c r="AH20" i="6"/>
  <c r="AF20" i="6"/>
  <c r="BP19" i="6"/>
  <c r="BO19" i="6"/>
  <c r="BN19" i="6"/>
  <c r="BM19" i="6"/>
  <c r="BL19" i="6"/>
  <c r="BK19" i="6"/>
  <c r="BJ19" i="6"/>
  <c r="BI19" i="6"/>
  <c r="BH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J19" i="6"/>
  <c r="AI19" i="6"/>
  <c r="AH19" i="6"/>
  <c r="AF19" i="6"/>
  <c r="BP18" i="6"/>
  <c r="BO18" i="6"/>
  <c r="BN18" i="6"/>
  <c r="BM18" i="6"/>
  <c r="BL18" i="6"/>
  <c r="BK18" i="6"/>
  <c r="BJ18" i="6"/>
  <c r="BI18" i="6"/>
  <c r="BH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J18" i="6"/>
  <c r="AI18" i="6"/>
  <c r="AH18" i="6"/>
  <c r="AF18" i="6"/>
  <c r="BP17" i="6"/>
  <c r="BO17" i="6"/>
  <c r="BN17" i="6"/>
  <c r="BM17" i="6"/>
  <c r="BL17" i="6"/>
  <c r="BK17" i="6"/>
  <c r="BJ17" i="6"/>
  <c r="BI17" i="6"/>
  <c r="BH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J17" i="6"/>
  <c r="AI17" i="6"/>
  <c r="AH17" i="6"/>
  <c r="AF17" i="6"/>
  <c r="BP16" i="6"/>
  <c r="BO16" i="6"/>
  <c r="BN16" i="6"/>
  <c r="BM16" i="6"/>
  <c r="BL16" i="6"/>
  <c r="BK16" i="6"/>
  <c r="BJ16" i="6"/>
  <c r="BI16" i="6"/>
  <c r="BH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J16" i="6"/>
  <c r="AI16" i="6"/>
  <c r="AH16" i="6"/>
  <c r="AF16" i="6"/>
  <c r="BP15" i="6"/>
  <c r="BO15" i="6"/>
  <c r="BN15" i="6"/>
  <c r="BM15" i="6"/>
  <c r="BL15" i="6"/>
  <c r="BK15" i="6"/>
  <c r="BJ15" i="6"/>
  <c r="BI15" i="6"/>
  <c r="BH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J15" i="6"/>
  <c r="AI15" i="6"/>
  <c r="AH15" i="6"/>
  <c r="AF15" i="6"/>
  <c r="BP14" i="6"/>
  <c r="BO14" i="6"/>
  <c r="BN14" i="6"/>
  <c r="BM14" i="6"/>
  <c r="BL14" i="6"/>
  <c r="BK14" i="6"/>
  <c r="BJ14" i="6"/>
  <c r="BI14" i="6"/>
  <c r="BH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J14" i="6"/>
  <c r="AI14" i="6"/>
  <c r="AH14" i="6"/>
  <c r="AF14" i="6"/>
  <c r="BP13" i="6"/>
  <c r="BO13" i="6"/>
  <c r="BN13" i="6"/>
  <c r="BM13" i="6"/>
  <c r="BL13" i="6"/>
  <c r="BK13" i="6"/>
  <c r="BJ13" i="6"/>
  <c r="BI13" i="6"/>
  <c r="BH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J13" i="6"/>
  <c r="AI13" i="6"/>
  <c r="AH13" i="6"/>
  <c r="AF13" i="6"/>
  <c r="BP12" i="6"/>
  <c r="BO12" i="6"/>
  <c r="BN12" i="6"/>
  <c r="BM12" i="6"/>
  <c r="BL12" i="6"/>
  <c r="BK12" i="6"/>
  <c r="BJ12" i="6"/>
  <c r="BI12" i="6"/>
  <c r="BH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J12" i="6"/>
  <c r="AI12" i="6"/>
  <c r="AH12" i="6"/>
  <c r="AF12" i="6"/>
  <c r="BP11" i="6"/>
  <c r="AF56" i="6" s="1"/>
  <c r="AF57" i="6" s="1"/>
  <c r="BO11" i="6"/>
  <c r="BN11" i="6"/>
  <c r="BM11" i="6"/>
  <c r="BL11" i="6"/>
  <c r="AB58" i="6" s="1"/>
  <c r="BK11" i="6"/>
  <c r="BJ11" i="6"/>
  <c r="BI11" i="6"/>
  <c r="BH11" i="6"/>
  <c r="X56" i="6" s="1"/>
  <c r="X57" i="6" s="1"/>
  <c r="BE11" i="6"/>
  <c r="BD11" i="6"/>
  <c r="BC11" i="6"/>
  <c r="BB11" i="6"/>
  <c r="R58" i="6" s="1"/>
  <c r="BA11" i="6"/>
  <c r="AZ11" i="6"/>
  <c r="AY11" i="6"/>
  <c r="AX11" i="6"/>
  <c r="N56" i="6" s="1"/>
  <c r="N57" i="6" s="1"/>
  <c r="AW11" i="6"/>
  <c r="AV11" i="6"/>
  <c r="AU11" i="6"/>
  <c r="AT11" i="6"/>
  <c r="J58" i="6" s="1"/>
  <c r="AS11" i="6"/>
  <c r="AR11" i="6"/>
  <c r="AQ11" i="6"/>
  <c r="AP11" i="6"/>
  <c r="F56" i="6" s="1"/>
  <c r="F57" i="6" s="1"/>
  <c r="AO11" i="6"/>
  <c r="AN11" i="6"/>
  <c r="AM11" i="6"/>
  <c r="AL11" i="6"/>
  <c r="B58" i="6" s="1"/>
  <c r="AJ11" i="6"/>
  <c r="AI11" i="6"/>
  <c r="AH11" i="6"/>
  <c r="AF11" i="6"/>
  <c r="BP10" i="6"/>
  <c r="AF10" i="6" s="1"/>
  <c r="AJ10" i="6"/>
  <c r="AI10" i="6"/>
  <c r="AH10" i="6"/>
  <c r="A69" i="5"/>
  <c r="L67" i="5" s="1"/>
  <c r="G67" i="5"/>
  <c r="F67" i="5"/>
  <c r="U66" i="5"/>
  <c r="T66" i="5"/>
  <c r="Q66" i="5"/>
  <c r="O66" i="5"/>
  <c r="K66" i="5"/>
  <c r="J66" i="5"/>
  <c r="E66" i="5"/>
  <c r="D66" i="5"/>
  <c r="Y65" i="5"/>
  <c r="AC64" i="5"/>
  <c r="Y63" i="5"/>
  <c r="L63" i="5"/>
  <c r="J63" i="5"/>
  <c r="I63" i="5"/>
  <c r="H63" i="5"/>
  <c r="G63" i="5"/>
  <c r="F63" i="5"/>
  <c r="E63" i="5"/>
  <c r="D63" i="5"/>
  <c r="C63" i="5"/>
  <c r="B63" i="5"/>
  <c r="AD62" i="5"/>
  <c r="AC62" i="5"/>
  <c r="AB62" i="5"/>
  <c r="AA62" i="5"/>
  <c r="Z62" i="5"/>
  <c r="Y62" i="5"/>
  <c r="X62" i="5"/>
  <c r="T62" i="5"/>
  <c r="S62" i="5"/>
  <c r="Q62" i="5"/>
  <c r="P62" i="5"/>
  <c r="O62" i="5"/>
  <c r="L62" i="5"/>
  <c r="K62" i="5"/>
  <c r="J62" i="5"/>
  <c r="I62" i="5"/>
  <c r="H62" i="5"/>
  <c r="G62" i="5"/>
  <c r="F62" i="5"/>
  <c r="E62" i="5"/>
  <c r="D62" i="5"/>
  <c r="C62" i="5"/>
  <c r="B62" i="5"/>
  <c r="AE61" i="5"/>
  <c r="AD61" i="5"/>
  <c r="AC61" i="5"/>
  <c r="AB61" i="5"/>
  <c r="AA61" i="5"/>
  <c r="Z61" i="5"/>
  <c r="Y61" i="5"/>
  <c r="X61" i="5"/>
  <c r="W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AE60" i="5"/>
  <c r="AD60" i="5"/>
  <c r="AC60" i="5"/>
  <c r="AB60" i="5"/>
  <c r="AA60" i="5"/>
  <c r="Z60" i="5"/>
  <c r="Y60" i="5"/>
  <c r="X60" i="5"/>
  <c r="W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W59" i="5"/>
  <c r="W57" i="5"/>
  <c r="V56" i="5"/>
  <c r="BP50" i="5"/>
  <c r="BO50" i="5"/>
  <c r="BN50" i="5"/>
  <c r="BM50" i="5"/>
  <c r="BL50" i="5"/>
  <c r="BK50" i="5"/>
  <c r="BJ50" i="5"/>
  <c r="BI50" i="5"/>
  <c r="BH50" i="5"/>
  <c r="BE50" i="5"/>
  <c r="BD50" i="5"/>
  <c r="BC50" i="5"/>
  <c r="BB50" i="5"/>
  <c r="BA50" i="5"/>
  <c r="AZ50" i="5"/>
  <c r="AY50" i="5"/>
  <c r="AX50" i="5"/>
  <c r="AW50" i="5"/>
  <c r="AV50" i="5"/>
  <c r="AU50" i="5"/>
  <c r="AT50" i="5"/>
  <c r="AS50" i="5"/>
  <c r="AR50" i="5"/>
  <c r="AQ50" i="5"/>
  <c r="AP50" i="5"/>
  <c r="AO50" i="5"/>
  <c r="AN50" i="5"/>
  <c r="AM50" i="5"/>
  <c r="AL50" i="5"/>
  <c r="AJ50" i="5"/>
  <c r="AI50" i="5"/>
  <c r="AH50" i="5"/>
  <c r="AF50" i="5"/>
  <c r="BP49" i="5"/>
  <c r="BO49" i="5"/>
  <c r="BN49" i="5"/>
  <c r="BM49" i="5"/>
  <c r="BL49" i="5"/>
  <c r="BK49" i="5"/>
  <c r="BJ49" i="5"/>
  <c r="BI49" i="5"/>
  <c r="BH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L49" i="5"/>
  <c r="AJ49" i="5"/>
  <c r="AI49" i="5"/>
  <c r="AH49" i="5"/>
  <c r="AF49" i="5"/>
  <c r="BP48" i="5"/>
  <c r="BO48" i="5"/>
  <c r="BN48" i="5"/>
  <c r="BM48" i="5"/>
  <c r="BL48" i="5"/>
  <c r="BK48" i="5"/>
  <c r="BJ48" i="5"/>
  <c r="BI48" i="5"/>
  <c r="BH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J48" i="5"/>
  <c r="AI48" i="5"/>
  <c r="AH48" i="5"/>
  <c r="AF48" i="5"/>
  <c r="BP47" i="5"/>
  <c r="BO47" i="5"/>
  <c r="BN47" i="5"/>
  <c r="BM47" i="5"/>
  <c r="BL47" i="5"/>
  <c r="BK47" i="5"/>
  <c r="BJ47" i="5"/>
  <c r="BI47" i="5"/>
  <c r="BH47" i="5"/>
  <c r="BE47" i="5"/>
  <c r="BD47" i="5"/>
  <c r="BC47" i="5"/>
  <c r="BB47" i="5"/>
  <c r="BA47" i="5"/>
  <c r="AZ47" i="5"/>
  <c r="AY47" i="5"/>
  <c r="AX47" i="5"/>
  <c r="AW47" i="5"/>
  <c r="AV47" i="5"/>
  <c r="AU47" i="5"/>
  <c r="AT47" i="5"/>
  <c r="AS47" i="5"/>
  <c r="AR47" i="5"/>
  <c r="AQ47" i="5"/>
  <c r="AP47" i="5"/>
  <c r="AO47" i="5"/>
  <c r="AN47" i="5"/>
  <c r="AM47" i="5"/>
  <c r="AL47" i="5"/>
  <c r="AJ47" i="5"/>
  <c r="AI47" i="5"/>
  <c r="AH47" i="5"/>
  <c r="AF47" i="5"/>
  <c r="BP46" i="5"/>
  <c r="BO46" i="5"/>
  <c r="BN46" i="5"/>
  <c r="BM46" i="5"/>
  <c r="BL46" i="5"/>
  <c r="BK46" i="5"/>
  <c r="BJ46" i="5"/>
  <c r="BI46" i="5"/>
  <c r="BH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L46" i="5"/>
  <c r="AJ46" i="5"/>
  <c r="AI46" i="5"/>
  <c r="AH46" i="5"/>
  <c r="AF46" i="5"/>
  <c r="BP45" i="5"/>
  <c r="BO45" i="5"/>
  <c r="BN45" i="5"/>
  <c r="BM45" i="5"/>
  <c r="BL45" i="5"/>
  <c r="BK45" i="5"/>
  <c r="BJ45" i="5"/>
  <c r="BI45" i="5"/>
  <c r="BH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J45" i="5"/>
  <c r="AI45" i="5"/>
  <c r="AH45" i="5"/>
  <c r="AF45" i="5"/>
  <c r="BP44" i="5"/>
  <c r="BO44" i="5"/>
  <c r="BN44" i="5"/>
  <c r="BM44" i="5"/>
  <c r="BL44" i="5"/>
  <c r="BK44" i="5"/>
  <c r="BJ44" i="5"/>
  <c r="BI44" i="5"/>
  <c r="BH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J44" i="5"/>
  <c r="AI44" i="5"/>
  <c r="AH44" i="5"/>
  <c r="AF44" i="5"/>
  <c r="BP43" i="5"/>
  <c r="BO43" i="5"/>
  <c r="BN43" i="5"/>
  <c r="BM43" i="5"/>
  <c r="BL43" i="5"/>
  <c r="BK43" i="5"/>
  <c r="BJ43" i="5"/>
  <c r="BI43" i="5"/>
  <c r="BH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J43" i="5"/>
  <c r="AI43" i="5"/>
  <c r="AH43" i="5"/>
  <c r="AF43" i="5"/>
  <c r="BP42" i="5"/>
  <c r="BO42" i="5"/>
  <c r="BN42" i="5"/>
  <c r="BM42" i="5"/>
  <c r="BL42" i="5"/>
  <c r="BK42" i="5"/>
  <c r="BJ42" i="5"/>
  <c r="BI42" i="5"/>
  <c r="BH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J42" i="5"/>
  <c r="AI42" i="5"/>
  <c r="AH42" i="5"/>
  <c r="AF42" i="5"/>
  <c r="BP41" i="5"/>
  <c r="BO41" i="5"/>
  <c r="BN41" i="5"/>
  <c r="BM41" i="5"/>
  <c r="BL41" i="5"/>
  <c r="BK41" i="5"/>
  <c r="BJ41" i="5"/>
  <c r="BI41" i="5"/>
  <c r="BH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J41" i="5"/>
  <c r="AI41" i="5"/>
  <c r="AH41" i="5"/>
  <c r="AF41" i="5"/>
  <c r="BP40" i="5"/>
  <c r="BO40" i="5"/>
  <c r="BN40" i="5"/>
  <c r="BM40" i="5"/>
  <c r="BL40" i="5"/>
  <c r="BK40" i="5"/>
  <c r="BJ40" i="5"/>
  <c r="BI40" i="5"/>
  <c r="BH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J40" i="5"/>
  <c r="AI40" i="5"/>
  <c r="AH40" i="5"/>
  <c r="AF40" i="5"/>
  <c r="BP39" i="5"/>
  <c r="BO39" i="5"/>
  <c r="BN39" i="5"/>
  <c r="BM39" i="5"/>
  <c r="BL39" i="5"/>
  <c r="BK39" i="5"/>
  <c r="BJ39" i="5"/>
  <c r="BI39" i="5"/>
  <c r="BH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J39" i="5"/>
  <c r="AI39" i="5"/>
  <c r="AH39" i="5"/>
  <c r="AF39" i="5"/>
  <c r="BP38" i="5"/>
  <c r="BO38" i="5"/>
  <c r="BN38" i="5"/>
  <c r="BM38" i="5"/>
  <c r="BL38" i="5"/>
  <c r="BK38" i="5"/>
  <c r="BJ38" i="5"/>
  <c r="BI38" i="5"/>
  <c r="BH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J38" i="5"/>
  <c r="AI38" i="5"/>
  <c r="AH38" i="5"/>
  <c r="AF38" i="5"/>
  <c r="BP37" i="5"/>
  <c r="BO37" i="5"/>
  <c r="BN37" i="5"/>
  <c r="BM37" i="5"/>
  <c r="BL37" i="5"/>
  <c r="BK37" i="5"/>
  <c r="BJ37" i="5"/>
  <c r="BI37" i="5"/>
  <c r="BH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J37" i="5"/>
  <c r="AI37" i="5"/>
  <c r="AH37" i="5"/>
  <c r="AF37" i="5"/>
  <c r="BP36" i="5"/>
  <c r="BO36" i="5"/>
  <c r="BN36" i="5"/>
  <c r="BM36" i="5"/>
  <c r="BL36" i="5"/>
  <c r="BK36" i="5"/>
  <c r="BJ36" i="5"/>
  <c r="BI36" i="5"/>
  <c r="BH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J36" i="5"/>
  <c r="AI36" i="5"/>
  <c r="AH36" i="5"/>
  <c r="AF36" i="5"/>
  <c r="BP35" i="5"/>
  <c r="BO35" i="5"/>
  <c r="BN35" i="5"/>
  <c r="BM35" i="5"/>
  <c r="BL35" i="5"/>
  <c r="BK35" i="5"/>
  <c r="BJ35" i="5"/>
  <c r="BI35" i="5"/>
  <c r="BH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J35" i="5"/>
  <c r="AI35" i="5"/>
  <c r="AH35" i="5"/>
  <c r="AF35" i="5"/>
  <c r="BP34" i="5"/>
  <c r="BO34" i="5"/>
  <c r="BN34" i="5"/>
  <c r="BM34" i="5"/>
  <c r="BL34" i="5"/>
  <c r="BK34" i="5"/>
  <c r="BJ34" i="5"/>
  <c r="BI34" i="5"/>
  <c r="BH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J34" i="5"/>
  <c r="AI34" i="5"/>
  <c r="AH34" i="5"/>
  <c r="AF34" i="5"/>
  <c r="BP33" i="5"/>
  <c r="BO33" i="5"/>
  <c r="BN33" i="5"/>
  <c r="BM33" i="5"/>
  <c r="BL33" i="5"/>
  <c r="BK33" i="5"/>
  <c r="BJ33" i="5"/>
  <c r="BI33" i="5"/>
  <c r="BH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J33" i="5"/>
  <c r="AI33" i="5"/>
  <c r="AH33" i="5"/>
  <c r="AF33" i="5"/>
  <c r="BP32" i="5"/>
  <c r="BO32" i="5"/>
  <c r="BN32" i="5"/>
  <c r="BM32" i="5"/>
  <c r="BL32" i="5"/>
  <c r="BK32" i="5"/>
  <c r="BJ32" i="5"/>
  <c r="BI32" i="5"/>
  <c r="BH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J32" i="5"/>
  <c r="AI32" i="5"/>
  <c r="AH32" i="5"/>
  <c r="AF32" i="5"/>
  <c r="BP31" i="5"/>
  <c r="BO31" i="5"/>
  <c r="BN31" i="5"/>
  <c r="BM31" i="5"/>
  <c r="BL31" i="5"/>
  <c r="BK31" i="5"/>
  <c r="BJ31" i="5"/>
  <c r="BI31" i="5"/>
  <c r="BH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J31" i="5"/>
  <c r="AI31" i="5"/>
  <c r="AH31" i="5"/>
  <c r="AF31" i="5"/>
  <c r="BP30" i="5"/>
  <c r="BO30" i="5"/>
  <c r="BN30" i="5"/>
  <c r="BM30" i="5"/>
  <c r="BL30" i="5"/>
  <c r="BK30" i="5"/>
  <c r="BJ30" i="5"/>
  <c r="BI30" i="5"/>
  <c r="BH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J30" i="5"/>
  <c r="AI30" i="5"/>
  <c r="AH30" i="5"/>
  <c r="AF30" i="5"/>
  <c r="BP29" i="5"/>
  <c r="BO29" i="5"/>
  <c r="BN29" i="5"/>
  <c r="BM29" i="5"/>
  <c r="BL29" i="5"/>
  <c r="BK29" i="5"/>
  <c r="BJ29" i="5"/>
  <c r="BI29" i="5"/>
  <c r="BH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J29" i="5"/>
  <c r="AI29" i="5"/>
  <c r="AH29" i="5"/>
  <c r="AF29" i="5"/>
  <c r="BP28" i="5"/>
  <c r="BO28" i="5"/>
  <c r="BN28" i="5"/>
  <c r="BM28" i="5"/>
  <c r="BL28" i="5"/>
  <c r="BK28" i="5"/>
  <c r="BJ28" i="5"/>
  <c r="BI28" i="5"/>
  <c r="BH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J28" i="5"/>
  <c r="AI28" i="5"/>
  <c r="AH28" i="5"/>
  <c r="AF28" i="5"/>
  <c r="BP27" i="5"/>
  <c r="BO27" i="5"/>
  <c r="BN27" i="5"/>
  <c r="BM27" i="5"/>
  <c r="BL27" i="5"/>
  <c r="BK27" i="5"/>
  <c r="BJ27" i="5"/>
  <c r="BI27" i="5"/>
  <c r="BH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J27" i="5"/>
  <c r="AI27" i="5"/>
  <c r="AH27" i="5"/>
  <c r="AF27" i="5"/>
  <c r="BP26" i="5"/>
  <c r="BO26" i="5"/>
  <c r="BN26" i="5"/>
  <c r="BM26" i="5"/>
  <c r="BL26" i="5"/>
  <c r="BK26" i="5"/>
  <c r="BJ26" i="5"/>
  <c r="BI26" i="5"/>
  <c r="BH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J26" i="5"/>
  <c r="AI26" i="5"/>
  <c r="AH26" i="5"/>
  <c r="AF26" i="5"/>
  <c r="BP25" i="5"/>
  <c r="BO25" i="5"/>
  <c r="BN25" i="5"/>
  <c r="BM25" i="5"/>
  <c r="BL25" i="5"/>
  <c r="BK25" i="5"/>
  <c r="BJ25" i="5"/>
  <c r="BI25" i="5"/>
  <c r="BH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J25" i="5"/>
  <c r="AI25" i="5"/>
  <c r="AH25" i="5"/>
  <c r="AF25" i="5"/>
  <c r="BP24" i="5"/>
  <c r="BO24" i="5"/>
  <c r="BN24" i="5"/>
  <c r="BM24" i="5"/>
  <c r="BL24" i="5"/>
  <c r="BK24" i="5"/>
  <c r="BJ24" i="5"/>
  <c r="BI24" i="5"/>
  <c r="BH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J24" i="5"/>
  <c r="AI24" i="5"/>
  <c r="AH24" i="5"/>
  <c r="AF24" i="5"/>
  <c r="BP23" i="5"/>
  <c r="BO23" i="5"/>
  <c r="BN23" i="5"/>
  <c r="BM23" i="5"/>
  <c r="BL23" i="5"/>
  <c r="BK23" i="5"/>
  <c r="BJ23" i="5"/>
  <c r="BI23" i="5"/>
  <c r="BH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J23" i="5"/>
  <c r="AI23" i="5"/>
  <c r="AH23" i="5"/>
  <c r="AF23" i="5"/>
  <c r="BP22" i="5"/>
  <c r="BO22" i="5"/>
  <c r="BN22" i="5"/>
  <c r="BM22" i="5"/>
  <c r="BL22" i="5"/>
  <c r="BK22" i="5"/>
  <c r="BJ22" i="5"/>
  <c r="BI22" i="5"/>
  <c r="BH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J22" i="5"/>
  <c r="AI22" i="5"/>
  <c r="AH22" i="5"/>
  <c r="AF22" i="5"/>
  <c r="BP21" i="5"/>
  <c r="BO21" i="5"/>
  <c r="BN21" i="5"/>
  <c r="BM21" i="5"/>
  <c r="BL21" i="5"/>
  <c r="BK21" i="5"/>
  <c r="BJ21" i="5"/>
  <c r="BI21" i="5"/>
  <c r="BH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J21" i="5"/>
  <c r="AI21" i="5"/>
  <c r="AH21" i="5"/>
  <c r="AF21" i="5"/>
  <c r="BP20" i="5"/>
  <c r="BO20" i="5"/>
  <c r="BN20" i="5"/>
  <c r="BM20" i="5"/>
  <c r="BL20" i="5"/>
  <c r="BK20" i="5"/>
  <c r="BJ20" i="5"/>
  <c r="BI20" i="5"/>
  <c r="BH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J20" i="5"/>
  <c r="AI20" i="5"/>
  <c r="AH20" i="5"/>
  <c r="AF20" i="5"/>
  <c r="BP19" i="5"/>
  <c r="BO19" i="5"/>
  <c r="BN19" i="5"/>
  <c r="BM19" i="5"/>
  <c r="BL19" i="5"/>
  <c r="BK19" i="5"/>
  <c r="BJ19" i="5"/>
  <c r="BI19" i="5"/>
  <c r="BH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J19" i="5"/>
  <c r="AI19" i="5"/>
  <c r="AH19" i="5"/>
  <c r="AF19" i="5"/>
  <c r="BP18" i="5"/>
  <c r="BO18" i="5"/>
  <c r="BN18" i="5"/>
  <c r="BM18" i="5"/>
  <c r="BL18" i="5"/>
  <c r="BK18" i="5"/>
  <c r="BJ18" i="5"/>
  <c r="BI18" i="5"/>
  <c r="BH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J18" i="5"/>
  <c r="AI18" i="5"/>
  <c r="AH18" i="5"/>
  <c r="AF18" i="5"/>
  <c r="BP17" i="5"/>
  <c r="BO17" i="5"/>
  <c r="BN17" i="5"/>
  <c r="BM17" i="5"/>
  <c r="BL17" i="5"/>
  <c r="BK17" i="5"/>
  <c r="BJ17" i="5"/>
  <c r="BI17" i="5"/>
  <c r="BH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J17" i="5"/>
  <c r="AI17" i="5"/>
  <c r="AH17" i="5"/>
  <c r="AF17" i="5"/>
  <c r="BP16" i="5"/>
  <c r="BO16" i="5"/>
  <c r="BN16" i="5"/>
  <c r="BM16" i="5"/>
  <c r="BL16" i="5"/>
  <c r="BK16" i="5"/>
  <c r="BJ16" i="5"/>
  <c r="BI16" i="5"/>
  <c r="BH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J16" i="5"/>
  <c r="AI16" i="5"/>
  <c r="AH16" i="5"/>
  <c r="AF16" i="5"/>
  <c r="BP15" i="5"/>
  <c r="BO15" i="5"/>
  <c r="BN15" i="5"/>
  <c r="BM15" i="5"/>
  <c r="BL15" i="5"/>
  <c r="BK15" i="5"/>
  <c r="BJ15" i="5"/>
  <c r="BI15" i="5"/>
  <c r="BH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J15" i="5"/>
  <c r="AI15" i="5"/>
  <c r="AH15" i="5"/>
  <c r="AF15" i="5"/>
  <c r="BP14" i="5"/>
  <c r="BO14" i="5"/>
  <c r="BN14" i="5"/>
  <c r="BM14" i="5"/>
  <c r="BL14" i="5"/>
  <c r="BK14" i="5"/>
  <c r="BJ14" i="5"/>
  <c r="BI14" i="5"/>
  <c r="BH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J14" i="5"/>
  <c r="AI14" i="5"/>
  <c r="AH14" i="5"/>
  <c r="AF14" i="5"/>
  <c r="BP13" i="5"/>
  <c r="BO13" i="5"/>
  <c r="BN13" i="5"/>
  <c r="BM13" i="5"/>
  <c r="BL13" i="5"/>
  <c r="BK13" i="5"/>
  <c r="BJ13" i="5"/>
  <c r="BI13" i="5"/>
  <c r="BH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J13" i="5"/>
  <c r="AI13" i="5"/>
  <c r="AH13" i="5"/>
  <c r="AF13" i="5"/>
  <c r="BP12" i="5"/>
  <c r="BO12" i="5"/>
  <c r="BN12" i="5"/>
  <c r="BM12" i="5"/>
  <c r="BL12" i="5"/>
  <c r="BK12" i="5"/>
  <c r="BJ12" i="5"/>
  <c r="Z58" i="5" s="1"/>
  <c r="BI12" i="5"/>
  <c r="BH12" i="5"/>
  <c r="BE12" i="5"/>
  <c r="BD12" i="5"/>
  <c r="BC12" i="5"/>
  <c r="BB12" i="5"/>
  <c r="BA12" i="5"/>
  <c r="AZ12" i="5"/>
  <c r="P58" i="5" s="1"/>
  <c r="AY12" i="5"/>
  <c r="AX12" i="5"/>
  <c r="AW12" i="5"/>
  <c r="AV12" i="5"/>
  <c r="AU12" i="5"/>
  <c r="AT12" i="5"/>
  <c r="AS12" i="5"/>
  <c r="AR12" i="5"/>
  <c r="H58" i="5" s="1"/>
  <c r="AQ12" i="5"/>
  <c r="AP12" i="5"/>
  <c r="AO12" i="5"/>
  <c r="AN12" i="5"/>
  <c r="AM12" i="5"/>
  <c r="AL12" i="5"/>
  <c r="AJ12" i="5"/>
  <c r="AI12" i="5"/>
  <c r="AI58" i="5" s="1"/>
  <c r="AH12" i="5"/>
  <c r="AF12" i="5"/>
  <c r="BP11" i="5"/>
  <c r="BO11" i="5"/>
  <c r="AE58" i="5" s="1"/>
  <c r="BN11" i="5"/>
  <c r="BM11" i="5"/>
  <c r="BL11" i="5"/>
  <c r="BK11" i="5"/>
  <c r="AA58" i="5" s="1"/>
  <c r="BJ11" i="5"/>
  <c r="BI11" i="5"/>
  <c r="BH11" i="5"/>
  <c r="BE11" i="5"/>
  <c r="U58" i="5" s="1"/>
  <c r="BD11" i="5"/>
  <c r="BC11" i="5"/>
  <c r="BB11" i="5"/>
  <c r="BA11" i="5"/>
  <c r="Q58" i="5" s="1"/>
  <c r="AZ11" i="5"/>
  <c r="AY11" i="5"/>
  <c r="AX11" i="5"/>
  <c r="AW11" i="5"/>
  <c r="M58" i="5" s="1"/>
  <c r="AV11" i="5"/>
  <c r="AU11" i="5"/>
  <c r="AT11" i="5"/>
  <c r="AS11" i="5"/>
  <c r="I58" i="5" s="1"/>
  <c r="AR11" i="5"/>
  <c r="AQ11" i="5"/>
  <c r="AP11" i="5"/>
  <c r="AO11" i="5"/>
  <c r="E58" i="5" s="1"/>
  <c r="AN11" i="5"/>
  <c r="AM11" i="5"/>
  <c r="AL11" i="5"/>
  <c r="AJ11" i="5"/>
  <c r="AJ56" i="5" s="1"/>
  <c r="AJ57" i="5" s="1"/>
  <c r="AI11" i="5"/>
  <c r="AH11" i="5"/>
  <c r="AF11" i="5"/>
  <c r="BP10" i="5"/>
  <c r="AF10" i="5" s="1"/>
  <c r="AJ10" i="5"/>
  <c r="AI10" i="5"/>
  <c r="AH10" i="5"/>
  <c r="A69" i="11"/>
  <c r="E67" i="11"/>
  <c r="I66" i="11"/>
  <c r="Y65" i="11"/>
  <c r="K63" i="11"/>
  <c r="B63" i="11"/>
  <c r="X62" i="11"/>
  <c r="T62" i="11"/>
  <c r="I62" i="11"/>
  <c r="B62" i="11"/>
  <c r="AE61" i="11"/>
  <c r="W61" i="11"/>
  <c r="O61" i="11"/>
  <c r="N61" i="11"/>
  <c r="F61" i="11"/>
  <c r="AC60" i="11"/>
  <c r="AB60" i="11"/>
  <c r="W60" i="11"/>
  <c r="T60" i="11"/>
  <c r="S60" i="11"/>
  <c r="N60" i="11"/>
  <c r="K60" i="11"/>
  <c r="I60" i="11"/>
  <c r="F60" i="11"/>
  <c r="C60" i="11"/>
  <c r="W59" i="11"/>
  <c r="W57" i="11"/>
  <c r="BP50" i="11"/>
  <c r="BO50" i="11"/>
  <c r="BN50" i="11"/>
  <c r="BM50" i="11"/>
  <c r="BL50" i="11"/>
  <c r="BK50" i="11"/>
  <c r="BJ50" i="11"/>
  <c r="BI50" i="11"/>
  <c r="BH50" i="11"/>
  <c r="BE50" i="11"/>
  <c r="BD50" i="11"/>
  <c r="BC50" i="11"/>
  <c r="BB50" i="11"/>
  <c r="BA50" i="11"/>
  <c r="AZ50" i="11"/>
  <c r="AY50" i="11"/>
  <c r="AX50" i="11"/>
  <c r="AW50" i="11"/>
  <c r="AV50" i="11"/>
  <c r="AU50" i="11"/>
  <c r="AT50" i="11"/>
  <c r="AS50" i="11"/>
  <c r="AR50" i="11"/>
  <c r="AQ50" i="11"/>
  <c r="AP50" i="11"/>
  <c r="AO50" i="11"/>
  <c r="AN50" i="11"/>
  <c r="AM50" i="11"/>
  <c r="AL50" i="11"/>
  <c r="AJ50" i="11"/>
  <c r="AI50" i="11"/>
  <c r="AH50" i="11"/>
  <c r="AF50" i="11"/>
  <c r="BP49" i="11"/>
  <c r="BO49" i="11"/>
  <c r="BN49" i="11"/>
  <c r="BM49" i="11"/>
  <c r="BL49" i="11"/>
  <c r="BK49" i="11"/>
  <c r="BJ49" i="11"/>
  <c r="BI49" i="11"/>
  <c r="BH49" i="11"/>
  <c r="BE49" i="11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M49" i="11"/>
  <c r="AL49" i="11"/>
  <c r="AJ49" i="11"/>
  <c r="AI49" i="11"/>
  <c r="AH49" i="11"/>
  <c r="AF49" i="11"/>
  <c r="BP48" i="11"/>
  <c r="BO48" i="11"/>
  <c r="BN48" i="11"/>
  <c r="BM48" i="11"/>
  <c r="BL48" i="11"/>
  <c r="BK48" i="11"/>
  <c r="BJ48" i="11"/>
  <c r="BI48" i="11"/>
  <c r="BH48" i="11"/>
  <c r="BE48" i="11"/>
  <c r="BD48" i="11"/>
  <c r="BC48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P48" i="11"/>
  <c r="AO48" i="11"/>
  <c r="AN48" i="11"/>
  <c r="AM48" i="11"/>
  <c r="AL48" i="11"/>
  <c r="AJ48" i="11"/>
  <c r="AI48" i="11"/>
  <c r="AH48" i="11"/>
  <c r="AF48" i="11"/>
  <c r="BP47" i="11"/>
  <c r="BO47" i="11"/>
  <c r="BN47" i="11"/>
  <c r="BM47" i="11"/>
  <c r="BL47" i="11"/>
  <c r="BK47" i="11"/>
  <c r="BJ47" i="11"/>
  <c r="BI47" i="11"/>
  <c r="BH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L47" i="11"/>
  <c r="AJ47" i="11"/>
  <c r="AI47" i="11"/>
  <c r="AH47" i="11"/>
  <c r="AF47" i="11"/>
  <c r="BP46" i="11"/>
  <c r="BO46" i="11"/>
  <c r="BN46" i="11"/>
  <c r="BM46" i="11"/>
  <c r="BL46" i="11"/>
  <c r="BK46" i="11"/>
  <c r="BJ46" i="11"/>
  <c r="BI46" i="11"/>
  <c r="BH46" i="11"/>
  <c r="BE46" i="11"/>
  <c r="BD46" i="11"/>
  <c r="BC46" i="11"/>
  <c r="BB46" i="11"/>
  <c r="BA46" i="11"/>
  <c r="AZ46" i="11"/>
  <c r="AY46" i="11"/>
  <c r="AX46" i="11"/>
  <c r="AW46" i="11"/>
  <c r="AV46" i="11"/>
  <c r="AU46" i="11"/>
  <c r="AT46" i="11"/>
  <c r="AS46" i="11"/>
  <c r="AR46" i="11"/>
  <c r="AQ46" i="11"/>
  <c r="AP46" i="11"/>
  <c r="AO46" i="11"/>
  <c r="AN46" i="11"/>
  <c r="AM46" i="11"/>
  <c r="AL46" i="11"/>
  <c r="AJ46" i="11"/>
  <c r="AI46" i="11"/>
  <c r="AH46" i="11"/>
  <c r="AF46" i="11"/>
  <c r="BP45" i="11"/>
  <c r="BO45" i="11"/>
  <c r="BN45" i="11"/>
  <c r="BM45" i="11"/>
  <c r="BL45" i="11"/>
  <c r="BK45" i="11"/>
  <c r="BJ45" i="11"/>
  <c r="BI45" i="11"/>
  <c r="BH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AL45" i="11"/>
  <c r="AJ45" i="11"/>
  <c r="AI45" i="11"/>
  <c r="AH45" i="11"/>
  <c r="AF45" i="11"/>
  <c r="BP44" i="11"/>
  <c r="BO44" i="11"/>
  <c r="BN44" i="11"/>
  <c r="BM44" i="11"/>
  <c r="BL44" i="11"/>
  <c r="BK44" i="11"/>
  <c r="BJ44" i="11"/>
  <c r="BI44" i="11"/>
  <c r="BH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M44" i="11"/>
  <c r="AL44" i="11"/>
  <c r="AJ44" i="11"/>
  <c r="AI44" i="11"/>
  <c r="AH44" i="11"/>
  <c r="AF44" i="11"/>
  <c r="BP43" i="11"/>
  <c r="BO43" i="11"/>
  <c r="BN43" i="11"/>
  <c r="BM43" i="11"/>
  <c r="BL43" i="11"/>
  <c r="BK43" i="11"/>
  <c r="BJ43" i="11"/>
  <c r="BI43" i="11"/>
  <c r="BH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L43" i="11"/>
  <c r="AJ43" i="11"/>
  <c r="AI43" i="11"/>
  <c r="AH43" i="11"/>
  <c r="AF43" i="11"/>
  <c r="BP42" i="11"/>
  <c r="BO42" i="11"/>
  <c r="BN42" i="11"/>
  <c r="BM42" i="11"/>
  <c r="BL42" i="11"/>
  <c r="BK42" i="11"/>
  <c r="BJ42" i="11"/>
  <c r="BI42" i="11"/>
  <c r="BH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O42" i="11"/>
  <c r="AN42" i="11"/>
  <c r="AM42" i="11"/>
  <c r="AL42" i="11"/>
  <c r="AJ42" i="11"/>
  <c r="AI42" i="11"/>
  <c r="AH42" i="11"/>
  <c r="AF42" i="11"/>
  <c r="BP41" i="11"/>
  <c r="BO41" i="11"/>
  <c r="BN41" i="11"/>
  <c r="BM41" i="11"/>
  <c r="BL41" i="11"/>
  <c r="BK41" i="11"/>
  <c r="BJ41" i="11"/>
  <c r="BI41" i="11"/>
  <c r="BH41" i="11"/>
  <c r="BE41" i="11"/>
  <c r="BD41" i="11"/>
  <c r="BC41" i="11"/>
  <c r="BB41" i="11"/>
  <c r="BA41" i="11"/>
  <c r="AZ41" i="11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M41" i="11"/>
  <c r="AL41" i="11"/>
  <c r="AJ41" i="11"/>
  <c r="AI41" i="11"/>
  <c r="AH41" i="11"/>
  <c r="AF41" i="11"/>
  <c r="BP40" i="11"/>
  <c r="BO40" i="11"/>
  <c r="BN40" i="11"/>
  <c r="BM40" i="11"/>
  <c r="BL40" i="11"/>
  <c r="BK40" i="11"/>
  <c r="BJ40" i="11"/>
  <c r="BI40" i="11"/>
  <c r="BH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R40" i="11"/>
  <c r="AQ40" i="11"/>
  <c r="AP40" i="11"/>
  <c r="AO40" i="11"/>
  <c r="AN40" i="11"/>
  <c r="AM40" i="11"/>
  <c r="AL40" i="11"/>
  <c r="AJ40" i="11"/>
  <c r="AI40" i="11"/>
  <c r="AH40" i="11"/>
  <c r="AF40" i="11"/>
  <c r="BP39" i="11"/>
  <c r="BO39" i="11"/>
  <c r="BN39" i="11"/>
  <c r="BM39" i="11"/>
  <c r="BL39" i="11"/>
  <c r="BK39" i="11"/>
  <c r="BJ39" i="11"/>
  <c r="BI39" i="11"/>
  <c r="BH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L39" i="11"/>
  <c r="AJ39" i="11"/>
  <c r="AI39" i="11"/>
  <c r="AH39" i="11"/>
  <c r="AF39" i="11"/>
  <c r="BP38" i="11"/>
  <c r="BO38" i="11"/>
  <c r="BN38" i="11"/>
  <c r="BM38" i="11"/>
  <c r="BL38" i="11"/>
  <c r="BK38" i="11"/>
  <c r="BJ38" i="11"/>
  <c r="BI38" i="11"/>
  <c r="BH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L38" i="11"/>
  <c r="AJ38" i="11"/>
  <c r="AI38" i="11"/>
  <c r="AH38" i="11"/>
  <c r="AF38" i="11"/>
  <c r="BP37" i="11"/>
  <c r="BO37" i="11"/>
  <c r="BN37" i="11"/>
  <c r="BM37" i="11"/>
  <c r="BL37" i="11"/>
  <c r="BK37" i="11"/>
  <c r="BJ37" i="11"/>
  <c r="BI37" i="11"/>
  <c r="BH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L37" i="11"/>
  <c r="AJ37" i="11"/>
  <c r="AI37" i="11"/>
  <c r="AH37" i="11"/>
  <c r="AF37" i="11"/>
  <c r="BP36" i="11"/>
  <c r="BO36" i="11"/>
  <c r="BN36" i="11"/>
  <c r="BM36" i="11"/>
  <c r="BL36" i="11"/>
  <c r="BK36" i="11"/>
  <c r="BJ36" i="11"/>
  <c r="BI36" i="11"/>
  <c r="BH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L36" i="11"/>
  <c r="AJ36" i="11"/>
  <c r="AI36" i="11"/>
  <c r="AH36" i="11"/>
  <c r="AF36" i="11"/>
  <c r="BP35" i="11"/>
  <c r="BO35" i="11"/>
  <c r="BN35" i="11"/>
  <c r="BM35" i="11"/>
  <c r="BL35" i="11"/>
  <c r="BK35" i="11"/>
  <c r="BJ35" i="11"/>
  <c r="BI35" i="11"/>
  <c r="BH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L35" i="11"/>
  <c r="AJ35" i="11"/>
  <c r="AI35" i="11"/>
  <c r="AH35" i="11"/>
  <c r="AF35" i="11"/>
  <c r="BP34" i="11"/>
  <c r="BO34" i="11"/>
  <c r="BN34" i="11"/>
  <c r="BM34" i="11"/>
  <c r="BL34" i="11"/>
  <c r="BK34" i="11"/>
  <c r="BJ34" i="11"/>
  <c r="BI34" i="11"/>
  <c r="BH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M34" i="11"/>
  <c r="AL34" i="11"/>
  <c r="AJ34" i="11"/>
  <c r="AI34" i="11"/>
  <c r="AH34" i="11"/>
  <c r="AF34" i="11"/>
  <c r="BP33" i="11"/>
  <c r="BO33" i="11"/>
  <c r="BN33" i="11"/>
  <c r="BM33" i="11"/>
  <c r="BL33" i="11"/>
  <c r="BK33" i="11"/>
  <c r="BJ33" i="11"/>
  <c r="BI33" i="11"/>
  <c r="BH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AL33" i="11"/>
  <c r="AJ33" i="11"/>
  <c r="AI33" i="11"/>
  <c r="AH33" i="11"/>
  <c r="AF33" i="11"/>
  <c r="BP32" i="11"/>
  <c r="BO32" i="11"/>
  <c r="BN32" i="11"/>
  <c r="BM32" i="11"/>
  <c r="BL32" i="11"/>
  <c r="BK32" i="11"/>
  <c r="BJ32" i="11"/>
  <c r="BI32" i="11"/>
  <c r="BH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M32" i="11"/>
  <c r="AL32" i="11"/>
  <c r="AJ32" i="11"/>
  <c r="AI32" i="11"/>
  <c r="AH32" i="11"/>
  <c r="AF32" i="11"/>
  <c r="BP31" i="11"/>
  <c r="BO31" i="11"/>
  <c r="BN31" i="11"/>
  <c r="BM31" i="11"/>
  <c r="BL31" i="11"/>
  <c r="BK31" i="11"/>
  <c r="BJ31" i="11"/>
  <c r="BI31" i="11"/>
  <c r="BH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L31" i="11"/>
  <c r="AJ31" i="11"/>
  <c r="AI31" i="11"/>
  <c r="AH31" i="11"/>
  <c r="AF31" i="11"/>
  <c r="BP30" i="11"/>
  <c r="BO30" i="11"/>
  <c r="BN30" i="11"/>
  <c r="BM30" i="11"/>
  <c r="BL30" i="11"/>
  <c r="BK30" i="11"/>
  <c r="BJ30" i="11"/>
  <c r="BI30" i="11"/>
  <c r="BH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M30" i="11"/>
  <c r="AL30" i="11"/>
  <c r="AJ30" i="11"/>
  <c r="AI30" i="11"/>
  <c r="AH30" i="11"/>
  <c r="AF30" i="11"/>
  <c r="BP29" i="11"/>
  <c r="BO29" i="11"/>
  <c r="BN29" i="11"/>
  <c r="BM29" i="11"/>
  <c r="BL29" i="11"/>
  <c r="BK29" i="11"/>
  <c r="BJ29" i="11"/>
  <c r="BI29" i="11"/>
  <c r="BH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AL29" i="11"/>
  <c r="AJ29" i="11"/>
  <c r="AI29" i="11"/>
  <c r="AH29" i="11"/>
  <c r="AF29" i="11"/>
  <c r="BP28" i="11"/>
  <c r="BO28" i="11"/>
  <c r="BN28" i="11"/>
  <c r="BM28" i="11"/>
  <c r="BL28" i="11"/>
  <c r="BK28" i="11"/>
  <c r="BJ28" i="11"/>
  <c r="BI28" i="11"/>
  <c r="BH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L28" i="11"/>
  <c r="AJ28" i="11"/>
  <c r="AI28" i="11"/>
  <c r="AH28" i="11"/>
  <c r="AF28" i="11"/>
  <c r="BP27" i="11"/>
  <c r="BO27" i="11"/>
  <c r="BN27" i="11"/>
  <c r="BM27" i="11"/>
  <c r="BL27" i="11"/>
  <c r="BK27" i="11"/>
  <c r="BJ27" i="11"/>
  <c r="BI27" i="11"/>
  <c r="BH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L27" i="11"/>
  <c r="AJ27" i="11"/>
  <c r="AI27" i="11"/>
  <c r="AH27" i="11"/>
  <c r="AF27" i="11"/>
  <c r="BP26" i="11"/>
  <c r="BO26" i="11"/>
  <c r="BN26" i="11"/>
  <c r="BM26" i="11"/>
  <c r="BL26" i="11"/>
  <c r="BK26" i="11"/>
  <c r="BJ26" i="11"/>
  <c r="BI26" i="11"/>
  <c r="BH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M26" i="11"/>
  <c r="AL26" i="11"/>
  <c r="AJ26" i="11"/>
  <c r="AI26" i="11"/>
  <c r="AH26" i="11"/>
  <c r="AF26" i="11"/>
  <c r="BP25" i="11"/>
  <c r="BO25" i="11"/>
  <c r="BN25" i="11"/>
  <c r="BM25" i="11"/>
  <c r="BL25" i="11"/>
  <c r="BK25" i="11"/>
  <c r="BJ25" i="11"/>
  <c r="BI25" i="11"/>
  <c r="BH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L25" i="11"/>
  <c r="AJ25" i="11"/>
  <c r="AI25" i="11"/>
  <c r="AH25" i="11"/>
  <c r="AF25" i="11"/>
  <c r="BP24" i="11"/>
  <c r="BO24" i="11"/>
  <c r="BN24" i="11"/>
  <c r="BM24" i="11"/>
  <c r="BL24" i="11"/>
  <c r="BK24" i="11"/>
  <c r="BJ24" i="11"/>
  <c r="BI24" i="11"/>
  <c r="BH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AL24" i="11"/>
  <c r="AJ24" i="11"/>
  <c r="AI24" i="11"/>
  <c r="AH24" i="11"/>
  <c r="AF24" i="11"/>
  <c r="BP23" i="11"/>
  <c r="BO23" i="11"/>
  <c r="BN23" i="11"/>
  <c r="BM23" i="11"/>
  <c r="BL23" i="11"/>
  <c r="BK23" i="11"/>
  <c r="BJ23" i="11"/>
  <c r="BI23" i="11"/>
  <c r="BH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AL23" i="11"/>
  <c r="AJ23" i="11"/>
  <c r="AI23" i="11"/>
  <c r="AH23" i="11"/>
  <c r="AF23" i="11"/>
  <c r="BP22" i="11"/>
  <c r="BO22" i="11"/>
  <c r="BN22" i="11"/>
  <c r="BM22" i="11"/>
  <c r="BL22" i="11"/>
  <c r="BK22" i="11"/>
  <c r="BJ22" i="11"/>
  <c r="BI22" i="11"/>
  <c r="BH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AL22" i="11"/>
  <c r="AJ22" i="11"/>
  <c r="AI22" i="11"/>
  <c r="AH22" i="11"/>
  <c r="AF22" i="11"/>
  <c r="BP21" i="11"/>
  <c r="BO21" i="11"/>
  <c r="BN21" i="11"/>
  <c r="BM21" i="11"/>
  <c r="BL21" i="11"/>
  <c r="BK21" i="11"/>
  <c r="BJ21" i="11"/>
  <c r="BI21" i="11"/>
  <c r="BH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J21" i="11"/>
  <c r="AI21" i="11"/>
  <c r="AH21" i="11"/>
  <c r="AF21" i="11"/>
  <c r="BP20" i="11"/>
  <c r="BO20" i="11"/>
  <c r="BN20" i="11"/>
  <c r="BM20" i="11"/>
  <c r="BL20" i="11"/>
  <c r="BK20" i="11"/>
  <c r="BJ20" i="11"/>
  <c r="BI20" i="11"/>
  <c r="BH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AL20" i="11"/>
  <c r="AJ20" i="11"/>
  <c r="AI20" i="11"/>
  <c r="AH20" i="11"/>
  <c r="AF20" i="11"/>
  <c r="BP19" i="11"/>
  <c r="BO19" i="11"/>
  <c r="BN19" i="11"/>
  <c r="BM19" i="11"/>
  <c r="BL19" i="11"/>
  <c r="BK19" i="11"/>
  <c r="BJ19" i="11"/>
  <c r="BI19" i="11"/>
  <c r="BH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AL19" i="11"/>
  <c r="AJ19" i="11"/>
  <c r="AI19" i="11"/>
  <c r="AH19" i="11"/>
  <c r="AF19" i="11"/>
  <c r="BP18" i="11"/>
  <c r="BO18" i="11"/>
  <c r="BN18" i="11"/>
  <c r="BM18" i="11"/>
  <c r="BL18" i="11"/>
  <c r="BK18" i="11"/>
  <c r="BJ18" i="11"/>
  <c r="BI18" i="11"/>
  <c r="BH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J18" i="11"/>
  <c r="AI18" i="11"/>
  <c r="AH18" i="11"/>
  <c r="AF18" i="11"/>
  <c r="BP17" i="11"/>
  <c r="BO17" i="11"/>
  <c r="BN17" i="11"/>
  <c r="BM17" i="11"/>
  <c r="BL17" i="11"/>
  <c r="BK17" i="11"/>
  <c r="BJ17" i="11"/>
  <c r="BI17" i="11"/>
  <c r="BH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AL17" i="11"/>
  <c r="AJ17" i="11"/>
  <c r="AI17" i="11"/>
  <c r="AH17" i="11"/>
  <c r="AF17" i="11"/>
  <c r="BP16" i="11"/>
  <c r="BO16" i="11"/>
  <c r="BN16" i="11"/>
  <c r="BM16" i="11"/>
  <c r="BL16" i="11"/>
  <c r="BK16" i="11"/>
  <c r="BJ16" i="11"/>
  <c r="BI16" i="11"/>
  <c r="BH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AL16" i="11"/>
  <c r="AJ16" i="11"/>
  <c r="AI16" i="11"/>
  <c r="AH16" i="11"/>
  <c r="AF16" i="11"/>
  <c r="BP15" i="11"/>
  <c r="BO15" i="11"/>
  <c r="BN15" i="11"/>
  <c r="BM15" i="11"/>
  <c r="BL15" i="11"/>
  <c r="BK15" i="11"/>
  <c r="BJ15" i="11"/>
  <c r="BI15" i="11"/>
  <c r="BH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AL15" i="11"/>
  <c r="AJ15" i="11"/>
  <c r="AI15" i="11"/>
  <c r="AH15" i="11"/>
  <c r="AF15" i="11"/>
  <c r="BP14" i="11"/>
  <c r="BO14" i="11"/>
  <c r="BN14" i="11"/>
  <c r="BM14" i="11"/>
  <c r="BL14" i="11"/>
  <c r="BK14" i="11"/>
  <c r="BJ14" i="11"/>
  <c r="BI14" i="11"/>
  <c r="BH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AL14" i="11"/>
  <c r="AJ14" i="11"/>
  <c r="AI14" i="11"/>
  <c r="AH14" i="11"/>
  <c r="AF14" i="11"/>
  <c r="BP13" i="11"/>
  <c r="BO13" i="11"/>
  <c r="BN13" i="11"/>
  <c r="BM13" i="11"/>
  <c r="BL13" i="11"/>
  <c r="BK13" i="11"/>
  <c r="BJ13" i="11"/>
  <c r="BI13" i="11"/>
  <c r="BH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AL13" i="11"/>
  <c r="AJ13" i="11"/>
  <c r="AI13" i="11"/>
  <c r="AH13" i="11"/>
  <c r="AF13" i="11"/>
  <c r="BP12" i="11"/>
  <c r="BO12" i="11"/>
  <c r="BN12" i="11"/>
  <c r="BM12" i="11"/>
  <c r="BL12" i="11"/>
  <c r="BK12" i="11"/>
  <c r="BJ12" i="11"/>
  <c r="BI12" i="11"/>
  <c r="BH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AL12" i="11"/>
  <c r="AJ12" i="11"/>
  <c r="AI12" i="11"/>
  <c r="AH12" i="11"/>
  <c r="AF12" i="11"/>
  <c r="BP11" i="11"/>
  <c r="BO11" i="11"/>
  <c r="BN11" i="11"/>
  <c r="BM11" i="11"/>
  <c r="AC58" i="11" s="1"/>
  <c r="BL11" i="11"/>
  <c r="BK11" i="11"/>
  <c r="BJ11" i="11"/>
  <c r="BI11" i="11"/>
  <c r="Y56" i="11" s="1"/>
  <c r="Y57" i="11" s="1"/>
  <c r="BH11" i="11"/>
  <c r="BE11" i="11"/>
  <c r="BD11" i="11"/>
  <c r="BC11" i="11"/>
  <c r="S58" i="11" s="1"/>
  <c r="BB11" i="11"/>
  <c r="BA11" i="11"/>
  <c r="AZ11" i="11"/>
  <c r="AY11" i="11"/>
  <c r="O56" i="11" s="1"/>
  <c r="O57" i="11" s="1"/>
  <c r="AX11" i="11"/>
  <c r="AW11" i="11"/>
  <c r="AV11" i="11"/>
  <c r="AU11" i="11"/>
  <c r="K58" i="11" s="1"/>
  <c r="AT11" i="11"/>
  <c r="AS11" i="11"/>
  <c r="AR11" i="11"/>
  <c r="AQ11" i="11"/>
  <c r="G56" i="11" s="1"/>
  <c r="G57" i="11" s="1"/>
  <c r="AP11" i="11"/>
  <c r="AO11" i="11"/>
  <c r="AN11" i="11"/>
  <c r="AM11" i="11"/>
  <c r="C58" i="11" s="1"/>
  <c r="AL11" i="11"/>
  <c r="AJ11" i="11"/>
  <c r="AI11" i="11"/>
  <c r="AH11" i="11"/>
  <c r="AH56" i="11" s="1"/>
  <c r="AH57" i="11" s="1"/>
  <c r="AF11" i="11"/>
  <c r="BP10" i="11"/>
  <c r="AF10" i="11" s="1"/>
  <c r="AJ10" i="11"/>
  <c r="AI10" i="11"/>
  <c r="AH10" i="11"/>
  <c r="A69" i="12"/>
  <c r="K67" i="12" s="1"/>
  <c r="H67" i="12"/>
  <c r="C67" i="12"/>
  <c r="Q66" i="12"/>
  <c r="L66" i="12"/>
  <c r="G66" i="12"/>
  <c r="Y65" i="12"/>
  <c r="AC63" i="12"/>
  <c r="I63" i="12"/>
  <c r="C63" i="12"/>
  <c r="AB62" i="12"/>
  <c r="T62" i="12"/>
  <c r="O62" i="12"/>
  <c r="H62" i="12"/>
  <c r="D62" i="12"/>
  <c r="AC61" i="12"/>
  <c r="X61" i="12"/>
  <c r="W61" i="12"/>
  <c r="U61" i="12"/>
  <c r="Q61" i="12"/>
  <c r="L61" i="12"/>
  <c r="G61" i="12"/>
  <c r="C61" i="12"/>
  <c r="AB60" i="12"/>
  <c r="X60" i="12"/>
  <c r="W60" i="12"/>
  <c r="T60" i="12"/>
  <c r="P60" i="12"/>
  <c r="K60" i="12"/>
  <c r="G60" i="12"/>
  <c r="B60" i="12"/>
  <c r="W59" i="12"/>
  <c r="W57" i="12"/>
  <c r="BP50" i="12"/>
  <c r="BO50" i="12"/>
  <c r="BN50" i="12"/>
  <c r="BM50" i="12"/>
  <c r="BL50" i="12"/>
  <c r="BK50" i="12"/>
  <c r="BJ50" i="12"/>
  <c r="BI50" i="12"/>
  <c r="BH50" i="12"/>
  <c r="BE50" i="12"/>
  <c r="BD50" i="12"/>
  <c r="BC50" i="12"/>
  <c r="BB50" i="12"/>
  <c r="BA50" i="12"/>
  <c r="AZ50" i="12"/>
  <c r="AY50" i="12"/>
  <c r="AX50" i="12"/>
  <c r="AW50" i="12"/>
  <c r="AV50" i="12"/>
  <c r="AU50" i="12"/>
  <c r="AT50" i="12"/>
  <c r="AS50" i="12"/>
  <c r="AR50" i="12"/>
  <c r="AQ50" i="12"/>
  <c r="AP50" i="12"/>
  <c r="AO50" i="12"/>
  <c r="AN50" i="12"/>
  <c r="AM50" i="12"/>
  <c r="AL50" i="12"/>
  <c r="AJ50" i="12"/>
  <c r="AI50" i="12"/>
  <c r="AH50" i="12"/>
  <c r="AF50" i="12"/>
  <c r="BP49" i="12"/>
  <c r="BO49" i="12"/>
  <c r="BN49" i="12"/>
  <c r="BM49" i="12"/>
  <c r="BL49" i="12"/>
  <c r="BK49" i="12"/>
  <c r="BJ49" i="12"/>
  <c r="BI49" i="12"/>
  <c r="BH49" i="12"/>
  <c r="BE49" i="12"/>
  <c r="BD49" i="12"/>
  <c r="BC49" i="12"/>
  <c r="BB49" i="12"/>
  <c r="BA49" i="12"/>
  <c r="AZ49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M49" i="12"/>
  <c r="AL49" i="12"/>
  <c r="AJ49" i="12"/>
  <c r="AI49" i="12"/>
  <c r="AH49" i="12"/>
  <c r="AF49" i="12"/>
  <c r="BP48" i="12"/>
  <c r="BO48" i="12"/>
  <c r="BN48" i="12"/>
  <c r="BM48" i="12"/>
  <c r="BL48" i="12"/>
  <c r="BK48" i="12"/>
  <c r="BJ48" i="12"/>
  <c r="BI48" i="12"/>
  <c r="BH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M48" i="12"/>
  <c r="AL48" i="12"/>
  <c r="AJ48" i="12"/>
  <c r="AI48" i="12"/>
  <c r="AH48" i="12"/>
  <c r="AF48" i="12"/>
  <c r="BP47" i="12"/>
  <c r="BO47" i="12"/>
  <c r="BN47" i="12"/>
  <c r="BM47" i="12"/>
  <c r="BL47" i="12"/>
  <c r="BK47" i="12"/>
  <c r="BJ47" i="12"/>
  <c r="BI47" i="12"/>
  <c r="BH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L47" i="12"/>
  <c r="AJ47" i="12"/>
  <c r="AI47" i="12"/>
  <c r="AH47" i="12"/>
  <c r="AF47" i="12"/>
  <c r="BP46" i="12"/>
  <c r="BO46" i="12"/>
  <c r="BN46" i="12"/>
  <c r="BM46" i="12"/>
  <c r="BL46" i="12"/>
  <c r="BK46" i="12"/>
  <c r="BJ46" i="12"/>
  <c r="BI46" i="12"/>
  <c r="BH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L46" i="12"/>
  <c r="AJ46" i="12"/>
  <c r="AI46" i="12"/>
  <c r="AH46" i="12"/>
  <c r="AF46" i="12"/>
  <c r="BP45" i="12"/>
  <c r="BO45" i="12"/>
  <c r="BN45" i="12"/>
  <c r="BM45" i="12"/>
  <c r="BL45" i="12"/>
  <c r="BK45" i="12"/>
  <c r="BJ45" i="12"/>
  <c r="BI45" i="12"/>
  <c r="BH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M45" i="12"/>
  <c r="AL45" i="12"/>
  <c r="AJ45" i="12"/>
  <c r="AI45" i="12"/>
  <c r="AH45" i="12"/>
  <c r="AF45" i="12"/>
  <c r="BP44" i="12"/>
  <c r="BO44" i="12"/>
  <c r="BN44" i="12"/>
  <c r="BM44" i="12"/>
  <c r="BL44" i="12"/>
  <c r="BK44" i="12"/>
  <c r="BJ44" i="12"/>
  <c r="BI44" i="12"/>
  <c r="BH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M44" i="12"/>
  <c r="AL44" i="12"/>
  <c r="AJ44" i="12"/>
  <c r="AI44" i="12"/>
  <c r="AH44" i="12"/>
  <c r="AF44" i="12"/>
  <c r="BP43" i="12"/>
  <c r="BO43" i="12"/>
  <c r="BN43" i="12"/>
  <c r="BM43" i="12"/>
  <c r="BL43" i="12"/>
  <c r="BK43" i="12"/>
  <c r="BJ43" i="12"/>
  <c r="BI43" i="12"/>
  <c r="BH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L43" i="12"/>
  <c r="AJ43" i="12"/>
  <c r="AI43" i="12"/>
  <c r="AH43" i="12"/>
  <c r="AF43" i="12"/>
  <c r="BP42" i="12"/>
  <c r="BO42" i="12"/>
  <c r="BN42" i="12"/>
  <c r="BM42" i="12"/>
  <c r="BL42" i="12"/>
  <c r="BK42" i="12"/>
  <c r="BJ42" i="12"/>
  <c r="BI42" i="12"/>
  <c r="BH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L42" i="12"/>
  <c r="AJ42" i="12"/>
  <c r="AI42" i="12"/>
  <c r="AH42" i="12"/>
  <c r="AF42" i="12"/>
  <c r="BP41" i="12"/>
  <c r="BO41" i="12"/>
  <c r="BN41" i="12"/>
  <c r="BM41" i="12"/>
  <c r="BL41" i="12"/>
  <c r="BK41" i="12"/>
  <c r="BJ41" i="12"/>
  <c r="BI41" i="12"/>
  <c r="BH41" i="12"/>
  <c r="BE41" i="12"/>
  <c r="BD41" i="12"/>
  <c r="BC41" i="12"/>
  <c r="BB41" i="12"/>
  <c r="BA41" i="12"/>
  <c r="AZ41" i="12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M41" i="12"/>
  <c r="AL41" i="12"/>
  <c r="AJ41" i="12"/>
  <c r="AI41" i="12"/>
  <c r="AH41" i="12"/>
  <c r="AF41" i="12"/>
  <c r="BP40" i="12"/>
  <c r="BO40" i="12"/>
  <c r="BN40" i="12"/>
  <c r="BM40" i="12"/>
  <c r="BL40" i="12"/>
  <c r="BK40" i="12"/>
  <c r="BJ40" i="12"/>
  <c r="BI40" i="12"/>
  <c r="BH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L40" i="12"/>
  <c r="AJ40" i="12"/>
  <c r="AI40" i="12"/>
  <c r="AH40" i="12"/>
  <c r="AF40" i="12"/>
  <c r="BP39" i="12"/>
  <c r="BO39" i="12"/>
  <c r="BN39" i="12"/>
  <c r="BM39" i="12"/>
  <c r="BL39" i="12"/>
  <c r="BK39" i="12"/>
  <c r="BJ39" i="12"/>
  <c r="BI39" i="12"/>
  <c r="BH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L39" i="12"/>
  <c r="AJ39" i="12"/>
  <c r="AI39" i="12"/>
  <c r="AH39" i="12"/>
  <c r="AF39" i="12"/>
  <c r="BP38" i="12"/>
  <c r="BO38" i="12"/>
  <c r="BN38" i="12"/>
  <c r="BM38" i="12"/>
  <c r="BL38" i="12"/>
  <c r="BK38" i="12"/>
  <c r="BJ38" i="12"/>
  <c r="BI38" i="12"/>
  <c r="BH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M38" i="12"/>
  <c r="AL38" i="12"/>
  <c r="AJ38" i="12"/>
  <c r="AI38" i="12"/>
  <c r="AH38" i="12"/>
  <c r="AF38" i="12"/>
  <c r="BP37" i="12"/>
  <c r="BO37" i="12"/>
  <c r="BN37" i="12"/>
  <c r="BM37" i="12"/>
  <c r="BL37" i="12"/>
  <c r="BK37" i="12"/>
  <c r="BJ37" i="12"/>
  <c r="BI37" i="12"/>
  <c r="BH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L37" i="12"/>
  <c r="AJ37" i="12"/>
  <c r="AI37" i="12"/>
  <c r="AH37" i="12"/>
  <c r="AF37" i="12"/>
  <c r="BP36" i="12"/>
  <c r="BO36" i="12"/>
  <c r="BN36" i="12"/>
  <c r="BM36" i="12"/>
  <c r="BL36" i="12"/>
  <c r="BK36" i="12"/>
  <c r="BJ36" i="12"/>
  <c r="BI36" i="12"/>
  <c r="BH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M36" i="12"/>
  <c r="AL36" i="12"/>
  <c r="AJ36" i="12"/>
  <c r="AI36" i="12"/>
  <c r="AH36" i="12"/>
  <c r="AF36" i="12"/>
  <c r="BP35" i="12"/>
  <c r="BO35" i="12"/>
  <c r="BN35" i="12"/>
  <c r="BM35" i="12"/>
  <c r="BL35" i="12"/>
  <c r="BK35" i="12"/>
  <c r="BJ35" i="12"/>
  <c r="BI35" i="12"/>
  <c r="BH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L35" i="12"/>
  <c r="AJ35" i="12"/>
  <c r="AI35" i="12"/>
  <c r="AH35" i="12"/>
  <c r="AF35" i="12"/>
  <c r="BP34" i="12"/>
  <c r="BO34" i="12"/>
  <c r="BN34" i="12"/>
  <c r="BM34" i="12"/>
  <c r="BL34" i="12"/>
  <c r="BK34" i="12"/>
  <c r="BJ34" i="12"/>
  <c r="BI34" i="12"/>
  <c r="BH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M34" i="12"/>
  <c r="AL34" i="12"/>
  <c r="AJ34" i="12"/>
  <c r="AI34" i="12"/>
  <c r="AH34" i="12"/>
  <c r="AF34" i="12"/>
  <c r="BP33" i="12"/>
  <c r="BO33" i="12"/>
  <c r="BN33" i="12"/>
  <c r="BM33" i="12"/>
  <c r="BL33" i="12"/>
  <c r="BK33" i="12"/>
  <c r="BJ33" i="12"/>
  <c r="BI33" i="12"/>
  <c r="BH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L33" i="12"/>
  <c r="AJ33" i="12"/>
  <c r="AI33" i="12"/>
  <c r="AH33" i="12"/>
  <c r="AF33" i="12"/>
  <c r="BP32" i="12"/>
  <c r="BO32" i="12"/>
  <c r="BN32" i="12"/>
  <c r="BM32" i="12"/>
  <c r="BL32" i="12"/>
  <c r="BK32" i="12"/>
  <c r="BJ32" i="12"/>
  <c r="BI32" i="12"/>
  <c r="BH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L32" i="12"/>
  <c r="AJ32" i="12"/>
  <c r="AI32" i="12"/>
  <c r="AH32" i="12"/>
  <c r="AF32" i="12"/>
  <c r="BP31" i="12"/>
  <c r="BO31" i="12"/>
  <c r="BN31" i="12"/>
  <c r="BM31" i="12"/>
  <c r="BL31" i="12"/>
  <c r="BK31" i="12"/>
  <c r="BJ31" i="12"/>
  <c r="BI31" i="12"/>
  <c r="BH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L31" i="12"/>
  <c r="AJ31" i="12"/>
  <c r="AI31" i="12"/>
  <c r="AH31" i="12"/>
  <c r="AF31" i="12"/>
  <c r="BP30" i="12"/>
  <c r="BO30" i="12"/>
  <c r="BN30" i="12"/>
  <c r="BM30" i="12"/>
  <c r="BL30" i="12"/>
  <c r="BK30" i="12"/>
  <c r="BJ30" i="12"/>
  <c r="BI30" i="12"/>
  <c r="BH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L30" i="12"/>
  <c r="AJ30" i="12"/>
  <c r="AI30" i="12"/>
  <c r="AH30" i="12"/>
  <c r="AF30" i="12"/>
  <c r="BP29" i="12"/>
  <c r="BO29" i="12"/>
  <c r="BN29" i="12"/>
  <c r="BM29" i="12"/>
  <c r="BL29" i="12"/>
  <c r="BK29" i="12"/>
  <c r="BJ29" i="12"/>
  <c r="BI29" i="12"/>
  <c r="BH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L29" i="12"/>
  <c r="AJ29" i="12"/>
  <c r="AI29" i="12"/>
  <c r="AH29" i="12"/>
  <c r="AF29" i="12"/>
  <c r="BP28" i="12"/>
  <c r="BO28" i="12"/>
  <c r="BN28" i="12"/>
  <c r="BM28" i="12"/>
  <c r="BL28" i="12"/>
  <c r="BK28" i="12"/>
  <c r="BJ28" i="12"/>
  <c r="BI28" i="12"/>
  <c r="BH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L28" i="12"/>
  <c r="AJ28" i="12"/>
  <c r="AI28" i="12"/>
  <c r="AH28" i="12"/>
  <c r="AF28" i="12"/>
  <c r="BP27" i="12"/>
  <c r="BO27" i="12"/>
  <c r="BN27" i="12"/>
  <c r="BM27" i="12"/>
  <c r="BL27" i="12"/>
  <c r="BK27" i="12"/>
  <c r="BJ27" i="12"/>
  <c r="BI27" i="12"/>
  <c r="BH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L27" i="12"/>
  <c r="AJ27" i="12"/>
  <c r="AI27" i="12"/>
  <c r="AH27" i="12"/>
  <c r="AF27" i="12"/>
  <c r="BP26" i="12"/>
  <c r="BO26" i="12"/>
  <c r="BN26" i="12"/>
  <c r="BM26" i="12"/>
  <c r="BL26" i="12"/>
  <c r="BK26" i="12"/>
  <c r="BJ26" i="12"/>
  <c r="BI26" i="12"/>
  <c r="BH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L26" i="12"/>
  <c r="AJ26" i="12"/>
  <c r="AI26" i="12"/>
  <c r="AH26" i="12"/>
  <c r="AF26" i="12"/>
  <c r="BP25" i="12"/>
  <c r="BO25" i="12"/>
  <c r="BN25" i="12"/>
  <c r="BM25" i="12"/>
  <c r="BL25" i="12"/>
  <c r="BK25" i="12"/>
  <c r="BJ25" i="12"/>
  <c r="BI25" i="12"/>
  <c r="BH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L25" i="12"/>
  <c r="AJ25" i="12"/>
  <c r="AI25" i="12"/>
  <c r="AH25" i="12"/>
  <c r="AF25" i="12"/>
  <c r="BP24" i="12"/>
  <c r="BO24" i="12"/>
  <c r="BN24" i="12"/>
  <c r="BM24" i="12"/>
  <c r="BL24" i="12"/>
  <c r="BK24" i="12"/>
  <c r="BJ24" i="12"/>
  <c r="BI24" i="12"/>
  <c r="BH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AL24" i="12"/>
  <c r="AJ24" i="12"/>
  <c r="AI24" i="12"/>
  <c r="AH24" i="12"/>
  <c r="AF24" i="12"/>
  <c r="BP23" i="12"/>
  <c r="BO23" i="12"/>
  <c r="BN23" i="12"/>
  <c r="BM23" i="12"/>
  <c r="BL23" i="12"/>
  <c r="BK23" i="12"/>
  <c r="BJ23" i="12"/>
  <c r="BI23" i="12"/>
  <c r="BH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AL23" i="12"/>
  <c r="AJ23" i="12"/>
  <c r="AI23" i="12"/>
  <c r="AH23" i="12"/>
  <c r="AF23" i="12"/>
  <c r="BP22" i="12"/>
  <c r="BO22" i="12"/>
  <c r="BN22" i="12"/>
  <c r="BM22" i="12"/>
  <c r="BL22" i="12"/>
  <c r="BK22" i="12"/>
  <c r="BJ22" i="12"/>
  <c r="BI22" i="12"/>
  <c r="BH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M22" i="12"/>
  <c r="AL22" i="12"/>
  <c r="AJ22" i="12"/>
  <c r="AI22" i="12"/>
  <c r="AH22" i="12"/>
  <c r="AF22" i="12"/>
  <c r="BP21" i="12"/>
  <c r="BO21" i="12"/>
  <c r="BN21" i="12"/>
  <c r="BM21" i="12"/>
  <c r="BL21" i="12"/>
  <c r="BK21" i="12"/>
  <c r="BJ21" i="12"/>
  <c r="BI21" i="12"/>
  <c r="BH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AL21" i="12"/>
  <c r="AJ21" i="12"/>
  <c r="AI21" i="12"/>
  <c r="AH21" i="12"/>
  <c r="AF21" i="12"/>
  <c r="BP20" i="12"/>
  <c r="BO20" i="12"/>
  <c r="BN20" i="12"/>
  <c r="BM20" i="12"/>
  <c r="BL20" i="12"/>
  <c r="BK20" i="12"/>
  <c r="BJ20" i="12"/>
  <c r="BI20" i="12"/>
  <c r="BH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M20" i="12"/>
  <c r="AL20" i="12"/>
  <c r="AJ20" i="12"/>
  <c r="AI20" i="12"/>
  <c r="AH20" i="12"/>
  <c r="AF20" i="12"/>
  <c r="BP19" i="12"/>
  <c r="BO19" i="12"/>
  <c r="BN19" i="12"/>
  <c r="BM19" i="12"/>
  <c r="BL19" i="12"/>
  <c r="BK19" i="12"/>
  <c r="BJ19" i="12"/>
  <c r="BI19" i="12"/>
  <c r="BH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AL19" i="12"/>
  <c r="AJ19" i="12"/>
  <c r="AI19" i="12"/>
  <c r="AH19" i="12"/>
  <c r="AF19" i="12"/>
  <c r="BP18" i="12"/>
  <c r="BO18" i="12"/>
  <c r="BN18" i="12"/>
  <c r="BM18" i="12"/>
  <c r="BL18" i="12"/>
  <c r="BK18" i="12"/>
  <c r="BJ18" i="12"/>
  <c r="BI18" i="12"/>
  <c r="BH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AL18" i="12"/>
  <c r="AJ18" i="12"/>
  <c r="AI18" i="12"/>
  <c r="AH18" i="12"/>
  <c r="AF18" i="12"/>
  <c r="BP17" i="12"/>
  <c r="BO17" i="12"/>
  <c r="BN17" i="12"/>
  <c r="BM17" i="12"/>
  <c r="BL17" i="12"/>
  <c r="BK17" i="12"/>
  <c r="BJ17" i="12"/>
  <c r="BI17" i="12"/>
  <c r="BH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AL17" i="12"/>
  <c r="AJ17" i="12"/>
  <c r="AI17" i="12"/>
  <c r="AH17" i="12"/>
  <c r="AF17" i="12"/>
  <c r="BP16" i="12"/>
  <c r="BO16" i="12"/>
  <c r="BN16" i="12"/>
  <c r="BM16" i="12"/>
  <c r="BL16" i="12"/>
  <c r="BK16" i="12"/>
  <c r="BJ16" i="12"/>
  <c r="BI16" i="12"/>
  <c r="BH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AL16" i="12"/>
  <c r="AJ16" i="12"/>
  <c r="AI16" i="12"/>
  <c r="AH16" i="12"/>
  <c r="AF16" i="12"/>
  <c r="BP15" i="12"/>
  <c r="BO15" i="12"/>
  <c r="BN15" i="12"/>
  <c r="BM15" i="12"/>
  <c r="BL15" i="12"/>
  <c r="BK15" i="12"/>
  <c r="BJ15" i="12"/>
  <c r="BI15" i="12"/>
  <c r="BH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AJ15" i="12"/>
  <c r="AI15" i="12"/>
  <c r="AH15" i="12"/>
  <c r="AF15" i="12"/>
  <c r="BP14" i="12"/>
  <c r="BO14" i="12"/>
  <c r="BN14" i="12"/>
  <c r="BM14" i="12"/>
  <c r="BL14" i="12"/>
  <c r="BK14" i="12"/>
  <c r="BJ14" i="12"/>
  <c r="BI14" i="12"/>
  <c r="BH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J14" i="12"/>
  <c r="AI14" i="12"/>
  <c r="AH14" i="12"/>
  <c r="AF14" i="12"/>
  <c r="BP13" i="12"/>
  <c r="BO13" i="12"/>
  <c r="BN13" i="12"/>
  <c r="BM13" i="12"/>
  <c r="BL13" i="12"/>
  <c r="BK13" i="12"/>
  <c r="BJ13" i="12"/>
  <c r="BI13" i="12"/>
  <c r="BH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J13" i="12"/>
  <c r="AI13" i="12"/>
  <c r="AH13" i="12"/>
  <c r="AF13" i="12"/>
  <c r="BP12" i="12"/>
  <c r="BO12" i="12"/>
  <c r="BN12" i="12"/>
  <c r="BM12" i="12"/>
  <c r="BL12" i="12"/>
  <c r="BK12" i="12"/>
  <c r="BJ12" i="12"/>
  <c r="BI12" i="12"/>
  <c r="BH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AL12" i="12"/>
  <c r="AJ12" i="12"/>
  <c r="AI12" i="12"/>
  <c r="AH12" i="12"/>
  <c r="AF12" i="12"/>
  <c r="BP11" i="12"/>
  <c r="BO11" i="12"/>
  <c r="AE58" i="12" s="1"/>
  <c r="BN11" i="12"/>
  <c r="BM11" i="12"/>
  <c r="AC58" i="12" s="1"/>
  <c r="BL11" i="12"/>
  <c r="BK11" i="12"/>
  <c r="AA58" i="12" s="1"/>
  <c r="BJ11" i="12"/>
  <c r="BI11" i="12"/>
  <c r="Y56" i="12" s="1"/>
  <c r="Y57" i="12" s="1"/>
  <c r="BH11" i="12"/>
  <c r="BE11" i="12"/>
  <c r="U58" i="12" s="1"/>
  <c r="BD11" i="12"/>
  <c r="BC11" i="12"/>
  <c r="S58" i="12" s="1"/>
  <c r="BB11" i="12"/>
  <c r="BA11" i="12"/>
  <c r="Q58" i="12" s="1"/>
  <c r="AZ11" i="12"/>
  <c r="AY11" i="12"/>
  <c r="O56" i="12" s="1"/>
  <c r="O57" i="12" s="1"/>
  <c r="AX11" i="12"/>
  <c r="AW11" i="12"/>
  <c r="M58" i="12" s="1"/>
  <c r="AV11" i="12"/>
  <c r="AU11" i="12"/>
  <c r="K58" i="12" s="1"/>
  <c r="AT11" i="12"/>
  <c r="AS11" i="12"/>
  <c r="I58" i="12" s="1"/>
  <c r="AR11" i="12"/>
  <c r="AQ11" i="12"/>
  <c r="G56" i="12" s="1"/>
  <c r="G57" i="12" s="1"/>
  <c r="AP11" i="12"/>
  <c r="AO11" i="12"/>
  <c r="E58" i="12" s="1"/>
  <c r="AN11" i="12"/>
  <c r="AM11" i="12"/>
  <c r="C58" i="12" s="1"/>
  <c r="AL11" i="12"/>
  <c r="AJ11" i="12"/>
  <c r="AJ58" i="12" s="1"/>
  <c r="AI11" i="12"/>
  <c r="AH11" i="12"/>
  <c r="AH56" i="12" s="1"/>
  <c r="AH57" i="12" s="1"/>
  <c r="AF11" i="12"/>
  <c r="BP10" i="12"/>
  <c r="AF10" i="12" s="1"/>
  <c r="AJ10" i="12"/>
  <c r="AI10" i="12"/>
  <c r="AH10" i="12"/>
  <c r="A69" i="4"/>
  <c r="J67" i="4" s="1"/>
  <c r="E67" i="4"/>
  <c r="B67" i="4"/>
  <c r="Q66" i="4"/>
  <c r="I66" i="4"/>
  <c r="F66" i="4"/>
  <c r="Y65" i="4"/>
  <c r="K63" i="4"/>
  <c r="H63" i="4"/>
  <c r="C63" i="4"/>
  <c r="X62" i="4"/>
  <c r="Q62" i="4"/>
  <c r="J62" i="4"/>
  <c r="G62" i="4"/>
  <c r="B62" i="4"/>
  <c r="AE61" i="4"/>
  <c r="X61" i="4"/>
  <c r="W61" i="4"/>
  <c r="T61" i="4"/>
  <c r="N61" i="4"/>
  <c r="L61" i="4"/>
  <c r="G61" i="4"/>
  <c r="D61" i="4"/>
  <c r="AC60" i="4"/>
  <c r="AB60" i="4"/>
  <c r="W60" i="4"/>
  <c r="T60" i="4"/>
  <c r="S60" i="4"/>
  <c r="L60" i="4"/>
  <c r="K60" i="4"/>
  <c r="I60" i="4"/>
  <c r="C60" i="4"/>
  <c r="B60" i="4"/>
  <c r="W59" i="4"/>
  <c r="W57" i="4"/>
  <c r="V56" i="4"/>
  <c r="BP50" i="4"/>
  <c r="BO50" i="4"/>
  <c r="BN50" i="4"/>
  <c r="BM50" i="4"/>
  <c r="BL50" i="4"/>
  <c r="BK50" i="4"/>
  <c r="BJ50" i="4"/>
  <c r="BI50" i="4"/>
  <c r="BH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J50" i="4"/>
  <c r="AI50" i="4"/>
  <c r="AH50" i="4"/>
  <c r="AF50" i="4"/>
  <c r="BP49" i="4"/>
  <c r="BO49" i="4"/>
  <c r="BN49" i="4"/>
  <c r="BM49" i="4"/>
  <c r="BL49" i="4"/>
  <c r="BK49" i="4"/>
  <c r="BJ49" i="4"/>
  <c r="BI49" i="4"/>
  <c r="BH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J49" i="4"/>
  <c r="AI49" i="4"/>
  <c r="AH49" i="4"/>
  <c r="AF49" i="4"/>
  <c r="BP48" i="4"/>
  <c r="BO48" i="4"/>
  <c r="BN48" i="4"/>
  <c r="BM48" i="4"/>
  <c r="BL48" i="4"/>
  <c r="BK48" i="4"/>
  <c r="BJ48" i="4"/>
  <c r="BI48" i="4"/>
  <c r="BH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J48" i="4"/>
  <c r="AI48" i="4"/>
  <c r="AH48" i="4"/>
  <c r="AF48" i="4"/>
  <c r="BP47" i="4"/>
  <c r="BO47" i="4"/>
  <c r="BN47" i="4"/>
  <c r="BM47" i="4"/>
  <c r="BL47" i="4"/>
  <c r="BK47" i="4"/>
  <c r="BJ47" i="4"/>
  <c r="BI47" i="4"/>
  <c r="BH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J47" i="4"/>
  <c r="AI47" i="4"/>
  <c r="AH47" i="4"/>
  <c r="AF47" i="4"/>
  <c r="BP46" i="4"/>
  <c r="BO46" i="4"/>
  <c r="BN46" i="4"/>
  <c r="BM46" i="4"/>
  <c r="BL46" i="4"/>
  <c r="BK46" i="4"/>
  <c r="BJ46" i="4"/>
  <c r="BI46" i="4"/>
  <c r="BH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J46" i="4"/>
  <c r="AI46" i="4"/>
  <c r="AH46" i="4"/>
  <c r="AF46" i="4"/>
  <c r="BP45" i="4"/>
  <c r="BO45" i="4"/>
  <c r="BN45" i="4"/>
  <c r="BM45" i="4"/>
  <c r="BL45" i="4"/>
  <c r="BK45" i="4"/>
  <c r="BJ45" i="4"/>
  <c r="BI45" i="4"/>
  <c r="BH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J45" i="4"/>
  <c r="AI45" i="4"/>
  <c r="AH45" i="4"/>
  <c r="AF45" i="4"/>
  <c r="BP44" i="4"/>
  <c r="BO44" i="4"/>
  <c r="BN44" i="4"/>
  <c r="BM44" i="4"/>
  <c r="BL44" i="4"/>
  <c r="BK44" i="4"/>
  <c r="BJ44" i="4"/>
  <c r="BI44" i="4"/>
  <c r="BH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J44" i="4"/>
  <c r="AI44" i="4"/>
  <c r="AH44" i="4"/>
  <c r="AF44" i="4"/>
  <c r="BP43" i="4"/>
  <c r="BO43" i="4"/>
  <c r="BN43" i="4"/>
  <c r="BM43" i="4"/>
  <c r="BL43" i="4"/>
  <c r="BK43" i="4"/>
  <c r="BJ43" i="4"/>
  <c r="BI43" i="4"/>
  <c r="BH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J43" i="4"/>
  <c r="AI43" i="4"/>
  <c r="AH43" i="4"/>
  <c r="AF43" i="4"/>
  <c r="BP42" i="4"/>
  <c r="BO42" i="4"/>
  <c r="BN42" i="4"/>
  <c r="BM42" i="4"/>
  <c r="BL42" i="4"/>
  <c r="BK42" i="4"/>
  <c r="BJ42" i="4"/>
  <c r="BI42" i="4"/>
  <c r="BH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J42" i="4"/>
  <c r="AI42" i="4"/>
  <c r="AH42" i="4"/>
  <c r="AF42" i="4"/>
  <c r="BP41" i="4"/>
  <c r="BO41" i="4"/>
  <c r="BN41" i="4"/>
  <c r="BM41" i="4"/>
  <c r="BL41" i="4"/>
  <c r="BK41" i="4"/>
  <c r="BJ41" i="4"/>
  <c r="BI41" i="4"/>
  <c r="BH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J41" i="4"/>
  <c r="AI41" i="4"/>
  <c r="AH41" i="4"/>
  <c r="AF41" i="4"/>
  <c r="BP40" i="4"/>
  <c r="BO40" i="4"/>
  <c r="BN40" i="4"/>
  <c r="BM40" i="4"/>
  <c r="BL40" i="4"/>
  <c r="BK40" i="4"/>
  <c r="BJ40" i="4"/>
  <c r="BI40" i="4"/>
  <c r="BH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J40" i="4"/>
  <c r="AI40" i="4"/>
  <c r="AH40" i="4"/>
  <c r="AF40" i="4"/>
  <c r="BP39" i="4"/>
  <c r="BO39" i="4"/>
  <c r="BN39" i="4"/>
  <c r="BM39" i="4"/>
  <c r="BL39" i="4"/>
  <c r="BK39" i="4"/>
  <c r="BJ39" i="4"/>
  <c r="BI39" i="4"/>
  <c r="BH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J39" i="4"/>
  <c r="AI39" i="4"/>
  <c r="AH39" i="4"/>
  <c r="AF39" i="4"/>
  <c r="BP38" i="4"/>
  <c r="BO38" i="4"/>
  <c r="BN38" i="4"/>
  <c r="BM38" i="4"/>
  <c r="BL38" i="4"/>
  <c r="BK38" i="4"/>
  <c r="BJ38" i="4"/>
  <c r="BI38" i="4"/>
  <c r="BH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J38" i="4"/>
  <c r="AI38" i="4"/>
  <c r="AH38" i="4"/>
  <c r="AF38" i="4"/>
  <c r="BP37" i="4"/>
  <c r="BO37" i="4"/>
  <c r="BN37" i="4"/>
  <c r="BM37" i="4"/>
  <c r="BL37" i="4"/>
  <c r="BK37" i="4"/>
  <c r="BJ37" i="4"/>
  <c r="BI37" i="4"/>
  <c r="BH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J37" i="4"/>
  <c r="AI37" i="4"/>
  <c r="AH37" i="4"/>
  <c r="AF37" i="4"/>
  <c r="BP36" i="4"/>
  <c r="BO36" i="4"/>
  <c r="BN36" i="4"/>
  <c r="BM36" i="4"/>
  <c r="BL36" i="4"/>
  <c r="BK36" i="4"/>
  <c r="BJ36" i="4"/>
  <c r="BI36" i="4"/>
  <c r="BH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J36" i="4"/>
  <c r="AI36" i="4"/>
  <c r="AH36" i="4"/>
  <c r="AF36" i="4"/>
  <c r="BP35" i="4"/>
  <c r="BO35" i="4"/>
  <c r="BN35" i="4"/>
  <c r="BM35" i="4"/>
  <c r="BL35" i="4"/>
  <c r="BK35" i="4"/>
  <c r="BJ35" i="4"/>
  <c r="BI35" i="4"/>
  <c r="BH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J35" i="4"/>
  <c r="AI35" i="4"/>
  <c r="AH35" i="4"/>
  <c r="AF35" i="4"/>
  <c r="BP34" i="4"/>
  <c r="BO34" i="4"/>
  <c r="BN34" i="4"/>
  <c r="BM34" i="4"/>
  <c r="BL34" i="4"/>
  <c r="BK34" i="4"/>
  <c r="BJ34" i="4"/>
  <c r="BI34" i="4"/>
  <c r="BH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J34" i="4"/>
  <c r="AI34" i="4"/>
  <c r="AH34" i="4"/>
  <c r="AF34" i="4"/>
  <c r="BP33" i="4"/>
  <c r="BO33" i="4"/>
  <c r="BN33" i="4"/>
  <c r="BM33" i="4"/>
  <c r="BL33" i="4"/>
  <c r="BK33" i="4"/>
  <c r="BJ33" i="4"/>
  <c r="BI33" i="4"/>
  <c r="BH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J33" i="4"/>
  <c r="AI33" i="4"/>
  <c r="AH33" i="4"/>
  <c r="AF33" i="4"/>
  <c r="BP32" i="4"/>
  <c r="BO32" i="4"/>
  <c r="BN32" i="4"/>
  <c r="BM32" i="4"/>
  <c r="BL32" i="4"/>
  <c r="BK32" i="4"/>
  <c r="BJ32" i="4"/>
  <c r="BI32" i="4"/>
  <c r="BH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J32" i="4"/>
  <c r="AI32" i="4"/>
  <c r="AH32" i="4"/>
  <c r="AF32" i="4"/>
  <c r="BP31" i="4"/>
  <c r="BO31" i="4"/>
  <c r="BN31" i="4"/>
  <c r="BM31" i="4"/>
  <c r="BL31" i="4"/>
  <c r="BK31" i="4"/>
  <c r="BJ31" i="4"/>
  <c r="BI31" i="4"/>
  <c r="BH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J31" i="4"/>
  <c r="AI31" i="4"/>
  <c r="AH31" i="4"/>
  <c r="AF31" i="4"/>
  <c r="BP30" i="4"/>
  <c r="BO30" i="4"/>
  <c r="BN30" i="4"/>
  <c r="BM30" i="4"/>
  <c r="BL30" i="4"/>
  <c r="BK30" i="4"/>
  <c r="BJ30" i="4"/>
  <c r="BI30" i="4"/>
  <c r="BH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J30" i="4"/>
  <c r="AI30" i="4"/>
  <c r="AH30" i="4"/>
  <c r="AF30" i="4"/>
  <c r="BP29" i="4"/>
  <c r="BO29" i="4"/>
  <c r="BN29" i="4"/>
  <c r="BM29" i="4"/>
  <c r="BL29" i="4"/>
  <c r="BK29" i="4"/>
  <c r="BJ29" i="4"/>
  <c r="BI29" i="4"/>
  <c r="BH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J29" i="4"/>
  <c r="AI29" i="4"/>
  <c r="AH29" i="4"/>
  <c r="AF29" i="4"/>
  <c r="BP28" i="4"/>
  <c r="BO28" i="4"/>
  <c r="BN28" i="4"/>
  <c r="BM28" i="4"/>
  <c r="BL28" i="4"/>
  <c r="BK28" i="4"/>
  <c r="BJ28" i="4"/>
  <c r="BI28" i="4"/>
  <c r="BH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J28" i="4"/>
  <c r="AI28" i="4"/>
  <c r="AH28" i="4"/>
  <c r="AF28" i="4"/>
  <c r="BP27" i="4"/>
  <c r="BO27" i="4"/>
  <c r="BN27" i="4"/>
  <c r="BM27" i="4"/>
  <c r="BL27" i="4"/>
  <c r="BK27" i="4"/>
  <c r="BJ27" i="4"/>
  <c r="BI27" i="4"/>
  <c r="BH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J27" i="4"/>
  <c r="AI27" i="4"/>
  <c r="AH27" i="4"/>
  <c r="AF27" i="4"/>
  <c r="BP26" i="4"/>
  <c r="BO26" i="4"/>
  <c r="BN26" i="4"/>
  <c r="BM26" i="4"/>
  <c r="BL26" i="4"/>
  <c r="BK26" i="4"/>
  <c r="BJ26" i="4"/>
  <c r="BI26" i="4"/>
  <c r="BH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J26" i="4"/>
  <c r="AI26" i="4"/>
  <c r="AH26" i="4"/>
  <c r="AF26" i="4"/>
  <c r="BP25" i="4"/>
  <c r="BO25" i="4"/>
  <c r="BN25" i="4"/>
  <c r="BM25" i="4"/>
  <c r="BL25" i="4"/>
  <c r="BK25" i="4"/>
  <c r="BJ25" i="4"/>
  <c r="BI25" i="4"/>
  <c r="BH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J25" i="4"/>
  <c r="AI25" i="4"/>
  <c r="AH25" i="4"/>
  <c r="AF25" i="4"/>
  <c r="BP24" i="4"/>
  <c r="BO24" i="4"/>
  <c r="BN24" i="4"/>
  <c r="BM24" i="4"/>
  <c r="BL24" i="4"/>
  <c r="BK24" i="4"/>
  <c r="BJ24" i="4"/>
  <c r="BI24" i="4"/>
  <c r="BH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J24" i="4"/>
  <c r="AI24" i="4"/>
  <c r="AH24" i="4"/>
  <c r="AF24" i="4"/>
  <c r="BP23" i="4"/>
  <c r="BO23" i="4"/>
  <c r="BN23" i="4"/>
  <c r="BM23" i="4"/>
  <c r="BL23" i="4"/>
  <c r="BK23" i="4"/>
  <c r="BJ23" i="4"/>
  <c r="BI23" i="4"/>
  <c r="BH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J23" i="4"/>
  <c r="AI23" i="4"/>
  <c r="AH23" i="4"/>
  <c r="AF23" i="4"/>
  <c r="BP22" i="4"/>
  <c r="BO22" i="4"/>
  <c r="BN22" i="4"/>
  <c r="BM22" i="4"/>
  <c r="BL22" i="4"/>
  <c r="BK22" i="4"/>
  <c r="BJ22" i="4"/>
  <c r="BI22" i="4"/>
  <c r="BH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J22" i="4"/>
  <c r="AI22" i="4"/>
  <c r="AH22" i="4"/>
  <c r="AF22" i="4"/>
  <c r="BP21" i="4"/>
  <c r="BO21" i="4"/>
  <c r="BN21" i="4"/>
  <c r="BM21" i="4"/>
  <c r="BL21" i="4"/>
  <c r="BK21" i="4"/>
  <c r="BJ21" i="4"/>
  <c r="BI21" i="4"/>
  <c r="BH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J21" i="4"/>
  <c r="AI21" i="4"/>
  <c r="AH21" i="4"/>
  <c r="AF21" i="4"/>
  <c r="BP20" i="4"/>
  <c r="BO20" i="4"/>
  <c r="BN20" i="4"/>
  <c r="BM20" i="4"/>
  <c r="BL20" i="4"/>
  <c r="BK20" i="4"/>
  <c r="BJ20" i="4"/>
  <c r="BI20" i="4"/>
  <c r="BH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J20" i="4"/>
  <c r="AI20" i="4"/>
  <c r="AH20" i="4"/>
  <c r="AF20" i="4"/>
  <c r="BP19" i="4"/>
  <c r="BO19" i="4"/>
  <c r="BN19" i="4"/>
  <c r="BM19" i="4"/>
  <c r="BL19" i="4"/>
  <c r="BK19" i="4"/>
  <c r="BJ19" i="4"/>
  <c r="BI19" i="4"/>
  <c r="BH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J19" i="4"/>
  <c r="AI19" i="4"/>
  <c r="AH19" i="4"/>
  <c r="AF19" i="4"/>
  <c r="BP18" i="4"/>
  <c r="BO18" i="4"/>
  <c r="BN18" i="4"/>
  <c r="BM18" i="4"/>
  <c r="BL18" i="4"/>
  <c r="BK18" i="4"/>
  <c r="BJ18" i="4"/>
  <c r="BI18" i="4"/>
  <c r="BH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J18" i="4"/>
  <c r="AI18" i="4"/>
  <c r="AH18" i="4"/>
  <c r="AF18" i="4"/>
  <c r="BP17" i="4"/>
  <c r="BO17" i="4"/>
  <c r="BN17" i="4"/>
  <c r="BM17" i="4"/>
  <c r="BL17" i="4"/>
  <c r="BK17" i="4"/>
  <c r="BJ17" i="4"/>
  <c r="BI17" i="4"/>
  <c r="BH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J17" i="4"/>
  <c r="AI17" i="4"/>
  <c r="AH17" i="4"/>
  <c r="AF17" i="4"/>
  <c r="BP16" i="4"/>
  <c r="BO16" i="4"/>
  <c r="BN16" i="4"/>
  <c r="BM16" i="4"/>
  <c r="BL16" i="4"/>
  <c r="BK16" i="4"/>
  <c r="BJ16" i="4"/>
  <c r="BI16" i="4"/>
  <c r="BH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J16" i="4"/>
  <c r="AI16" i="4"/>
  <c r="AH16" i="4"/>
  <c r="AF16" i="4"/>
  <c r="BP15" i="4"/>
  <c r="BO15" i="4"/>
  <c r="BN15" i="4"/>
  <c r="BM15" i="4"/>
  <c r="BL15" i="4"/>
  <c r="BK15" i="4"/>
  <c r="BJ15" i="4"/>
  <c r="BI15" i="4"/>
  <c r="BH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J15" i="4"/>
  <c r="AI15" i="4"/>
  <c r="AH15" i="4"/>
  <c r="AF15" i="4"/>
  <c r="BP14" i="4"/>
  <c r="BO14" i="4"/>
  <c r="BN14" i="4"/>
  <c r="BM14" i="4"/>
  <c r="BL14" i="4"/>
  <c r="BK14" i="4"/>
  <c r="BJ14" i="4"/>
  <c r="BI14" i="4"/>
  <c r="BH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J14" i="4"/>
  <c r="AI14" i="4"/>
  <c r="AH14" i="4"/>
  <c r="AF14" i="4"/>
  <c r="BP13" i="4"/>
  <c r="BO13" i="4"/>
  <c r="BN13" i="4"/>
  <c r="BM13" i="4"/>
  <c r="BL13" i="4"/>
  <c r="BK13" i="4"/>
  <c r="BJ13" i="4"/>
  <c r="BI13" i="4"/>
  <c r="BH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J13" i="4"/>
  <c r="AI13" i="4"/>
  <c r="AH13" i="4"/>
  <c r="AF13" i="4"/>
  <c r="BP12" i="4"/>
  <c r="BO12" i="4"/>
  <c r="BN12" i="4"/>
  <c r="BM12" i="4"/>
  <c r="BL12" i="4"/>
  <c r="BK12" i="4"/>
  <c r="BJ12" i="4"/>
  <c r="BI12" i="4"/>
  <c r="BH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J12" i="4"/>
  <c r="AI12" i="4"/>
  <c r="AH12" i="4"/>
  <c r="AF12" i="4"/>
  <c r="BP11" i="4"/>
  <c r="BO11" i="4"/>
  <c r="AE58" i="4" s="1"/>
  <c r="BN11" i="4"/>
  <c r="BM11" i="4"/>
  <c r="BL11" i="4"/>
  <c r="BK11" i="4"/>
  <c r="AA58" i="4" s="1"/>
  <c r="BJ11" i="4"/>
  <c r="BI11" i="4"/>
  <c r="BH11" i="4"/>
  <c r="BE11" i="4"/>
  <c r="U58" i="4" s="1"/>
  <c r="BD11" i="4"/>
  <c r="BC11" i="4"/>
  <c r="BB11" i="4"/>
  <c r="BA11" i="4"/>
  <c r="Q58" i="4" s="1"/>
  <c r="AZ11" i="4"/>
  <c r="AY11" i="4"/>
  <c r="AX11" i="4"/>
  <c r="AW11" i="4"/>
  <c r="M58" i="4" s="1"/>
  <c r="AV11" i="4"/>
  <c r="AU11" i="4"/>
  <c r="AT11" i="4"/>
  <c r="AS11" i="4"/>
  <c r="I58" i="4" s="1"/>
  <c r="AR11" i="4"/>
  <c r="AQ11" i="4"/>
  <c r="AP11" i="4"/>
  <c r="AO11" i="4"/>
  <c r="E58" i="4" s="1"/>
  <c r="AN11" i="4"/>
  <c r="AM11" i="4"/>
  <c r="AL11" i="4"/>
  <c r="AJ11" i="4"/>
  <c r="AJ58" i="4" s="1"/>
  <c r="AI11" i="4"/>
  <c r="AH11" i="4"/>
  <c r="AF11" i="4"/>
  <c r="BP10" i="4"/>
  <c r="AF10" i="4" s="1"/>
  <c r="AJ10" i="4"/>
  <c r="AI10" i="4"/>
  <c r="AH10" i="4"/>
  <c r="A69" i="3"/>
  <c r="K66" i="3"/>
  <c r="Y63" i="3"/>
  <c r="Z62" i="3"/>
  <c r="J62" i="3"/>
  <c r="AB61" i="3"/>
  <c r="W61" i="3"/>
  <c r="S61" i="3"/>
  <c r="K61" i="3"/>
  <c r="F61" i="3"/>
  <c r="AC60" i="3"/>
  <c r="W60" i="3"/>
  <c r="O60" i="3"/>
  <c r="H60" i="3"/>
  <c r="C60" i="3"/>
  <c r="W59" i="3"/>
  <c r="W57" i="3"/>
  <c r="BP50" i="3"/>
  <c r="BO50" i="3"/>
  <c r="BN50" i="3"/>
  <c r="BM50" i="3"/>
  <c r="BL50" i="3"/>
  <c r="BK50" i="3"/>
  <c r="BJ50" i="3"/>
  <c r="BI50" i="3"/>
  <c r="BH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J50" i="3"/>
  <c r="AI50" i="3"/>
  <c r="AH50" i="3"/>
  <c r="AF50" i="3"/>
  <c r="BP49" i="3"/>
  <c r="BO49" i="3"/>
  <c r="BN49" i="3"/>
  <c r="BM49" i="3"/>
  <c r="BL49" i="3"/>
  <c r="BK49" i="3"/>
  <c r="BJ49" i="3"/>
  <c r="BI49" i="3"/>
  <c r="BH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J49" i="3"/>
  <c r="AI49" i="3"/>
  <c r="AH49" i="3"/>
  <c r="AF49" i="3"/>
  <c r="BP48" i="3"/>
  <c r="BO48" i="3"/>
  <c r="BN48" i="3"/>
  <c r="BM48" i="3"/>
  <c r="BL48" i="3"/>
  <c r="BK48" i="3"/>
  <c r="BJ48" i="3"/>
  <c r="BI48" i="3"/>
  <c r="BH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J48" i="3"/>
  <c r="AI48" i="3"/>
  <c r="AH48" i="3"/>
  <c r="AF48" i="3"/>
  <c r="BP47" i="3"/>
  <c r="BO47" i="3"/>
  <c r="BN47" i="3"/>
  <c r="BM47" i="3"/>
  <c r="BL47" i="3"/>
  <c r="BK47" i="3"/>
  <c r="BJ47" i="3"/>
  <c r="BI47" i="3"/>
  <c r="BH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L47" i="3"/>
  <c r="AJ47" i="3"/>
  <c r="AI47" i="3"/>
  <c r="AH47" i="3"/>
  <c r="AF47" i="3"/>
  <c r="BP46" i="3"/>
  <c r="BO46" i="3"/>
  <c r="BN46" i="3"/>
  <c r="BM46" i="3"/>
  <c r="BL46" i="3"/>
  <c r="BK46" i="3"/>
  <c r="BJ46" i="3"/>
  <c r="BI46" i="3"/>
  <c r="BH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J46" i="3"/>
  <c r="AI46" i="3"/>
  <c r="AH46" i="3"/>
  <c r="AF46" i="3"/>
  <c r="BP45" i="3"/>
  <c r="BO45" i="3"/>
  <c r="BN45" i="3"/>
  <c r="BM45" i="3"/>
  <c r="BL45" i="3"/>
  <c r="BK45" i="3"/>
  <c r="BJ45" i="3"/>
  <c r="BI45" i="3"/>
  <c r="BH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J45" i="3"/>
  <c r="AI45" i="3"/>
  <c r="AH45" i="3"/>
  <c r="AF45" i="3"/>
  <c r="BP44" i="3"/>
  <c r="BO44" i="3"/>
  <c r="BN44" i="3"/>
  <c r="BM44" i="3"/>
  <c r="BL44" i="3"/>
  <c r="BK44" i="3"/>
  <c r="BJ44" i="3"/>
  <c r="BI44" i="3"/>
  <c r="BH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J44" i="3"/>
  <c r="AI44" i="3"/>
  <c r="AH44" i="3"/>
  <c r="AF44" i="3"/>
  <c r="BP43" i="3"/>
  <c r="BO43" i="3"/>
  <c r="BN43" i="3"/>
  <c r="BM43" i="3"/>
  <c r="BL43" i="3"/>
  <c r="BK43" i="3"/>
  <c r="BJ43" i="3"/>
  <c r="BI43" i="3"/>
  <c r="BH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J43" i="3"/>
  <c r="AI43" i="3"/>
  <c r="AH43" i="3"/>
  <c r="AF43" i="3"/>
  <c r="BP42" i="3"/>
  <c r="BO42" i="3"/>
  <c r="BN42" i="3"/>
  <c r="BM42" i="3"/>
  <c r="BL42" i="3"/>
  <c r="BK42" i="3"/>
  <c r="BJ42" i="3"/>
  <c r="BI42" i="3"/>
  <c r="BH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J42" i="3"/>
  <c r="AI42" i="3"/>
  <c r="AH42" i="3"/>
  <c r="AF42" i="3"/>
  <c r="BP41" i="3"/>
  <c r="BO41" i="3"/>
  <c r="BN41" i="3"/>
  <c r="BM41" i="3"/>
  <c r="BL41" i="3"/>
  <c r="BK41" i="3"/>
  <c r="BJ41" i="3"/>
  <c r="BI41" i="3"/>
  <c r="BH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J41" i="3"/>
  <c r="AI41" i="3"/>
  <c r="AH41" i="3"/>
  <c r="AF41" i="3"/>
  <c r="BP40" i="3"/>
  <c r="BO40" i="3"/>
  <c r="BN40" i="3"/>
  <c r="BM40" i="3"/>
  <c r="BL40" i="3"/>
  <c r="BK40" i="3"/>
  <c r="BJ40" i="3"/>
  <c r="BI40" i="3"/>
  <c r="BH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J40" i="3"/>
  <c r="AI40" i="3"/>
  <c r="AH40" i="3"/>
  <c r="AF40" i="3"/>
  <c r="BP39" i="3"/>
  <c r="BO39" i="3"/>
  <c r="BN39" i="3"/>
  <c r="BM39" i="3"/>
  <c r="BL39" i="3"/>
  <c r="BK39" i="3"/>
  <c r="BJ39" i="3"/>
  <c r="BI39" i="3"/>
  <c r="BH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J39" i="3"/>
  <c r="AI39" i="3"/>
  <c r="AH39" i="3"/>
  <c r="AF39" i="3"/>
  <c r="BP38" i="3"/>
  <c r="BO38" i="3"/>
  <c r="BN38" i="3"/>
  <c r="BM38" i="3"/>
  <c r="BL38" i="3"/>
  <c r="BK38" i="3"/>
  <c r="BJ38" i="3"/>
  <c r="BI38" i="3"/>
  <c r="BH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J38" i="3"/>
  <c r="AI38" i="3"/>
  <c r="AH38" i="3"/>
  <c r="AF38" i="3"/>
  <c r="BP37" i="3"/>
  <c r="BO37" i="3"/>
  <c r="BN37" i="3"/>
  <c r="BM37" i="3"/>
  <c r="BL37" i="3"/>
  <c r="BK37" i="3"/>
  <c r="BJ37" i="3"/>
  <c r="BI37" i="3"/>
  <c r="BH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J37" i="3"/>
  <c r="AI37" i="3"/>
  <c r="AH37" i="3"/>
  <c r="AF37" i="3"/>
  <c r="BP36" i="3"/>
  <c r="BO36" i="3"/>
  <c r="BN36" i="3"/>
  <c r="BM36" i="3"/>
  <c r="BL36" i="3"/>
  <c r="BK36" i="3"/>
  <c r="BJ36" i="3"/>
  <c r="BI36" i="3"/>
  <c r="BH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J36" i="3"/>
  <c r="AI36" i="3"/>
  <c r="AH36" i="3"/>
  <c r="AF36" i="3"/>
  <c r="BP35" i="3"/>
  <c r="BO35" i="3"/>
  <c r="BN35" i="3"/>
  <c r="BM35" i="3"/>
  <c r="BL35" i="3"/>
  <c r="BK35" i="3"/>
  <c r="BJ35" i="3"/>
  <c r="BI35" i="3"/>
  <c r="BH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J35" i="3"/>
  <c r="AI35" i="3"/>
  <c r="AH35" i="3"/>
  <c r="AF35" i="3"/>
  <c r="BP34" i="3"/>
  <c r="BO34" i="3"/>
  <c r="BN34" i="3"/>
  <c r="BM34" i="3"/>
  <c r="BL34" i="3"/>
  <c r="BK34" i="3"/>
  <c r="BJ34" i="3"/>
  <c r="BI34" i="3"/>
  <c r="BH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J34" i="3"/>
  <c r="AI34" i="3"/>
  <c r="AH34" i="3"/>
  <c r="AF34" i="3"/>
  <c r="BP33" i="3"/>
  <c r="BO33" i="3"/>
  <c r="BN33" i="3"/>
  <c r="BM33" i="3"/>
  <c r="BL33" i="3"/>
  <c r="BK33" i="3"/>
  <c r="BJ33" i="3"/>
  <c r="BI33" i="3"/>
  <c r="BH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J33" i="3"/>
  <c r="AI33" i="3"/>
  <c r="AH33" i="3"/>
  <c r="AF33" i="3"/>
  <c r="BP32" i="3"/>
  <c r="BO32" i="3"/>
  <c r="BN32" i="3"/>
  <c r="BM32" i="3"/>
  <c r="BL32" i="3"/>
  <c r="BK32" i="3"/>
  <c r="BJ32" i="3"/>
  <c r="BI32" i="3"/>
  <c r="BH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J32" i="3"/>
  <c r="AI32" i="3"/>
  <c r="AH32" i="3"/>
  <c r="AF32" i="3"/>
  <c r="BP31" i="3"/>
  <c r="BO31" i="3"/>
  <c r="BN31" i="3"/>
  <c r="BM31" i="3"/>
  <c r="BL31" i="3"/>
  <c r="BK31" i="3"/>
  <c r="BJ31" i="3"/>
  <c r="BI31" i="3"/>
  <c r="BH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J31" i="3"/>
  <c r="AI31" i="3"/>
  <c r="AH31" i="3"/>
  <c r="AF31" i="3"/>
  <c r="BP30" i="3"/>
  <c r="BO30" i="3"/>
  <c r="BN30" i="3"/>
  <c r="BM30" i="3"/>
  <c r="BL30" i="3"/>
  <c r="BK30" i="3"/>
  <c r="BJ30" i="3"/>
  <c r="BI30" i="3"/>
  <c r="BH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J30" i="3"/>
  <c r="AI30" i="3"/>
  <c r="AH30" i="3"/>
  <c r="AF30" i="3"/>
  <c r="BP29" i="3"/>
  <c r="BO29" i="3"/>
  <c r="BN29" i="3"/>
  <c r="BM29" i="3"/>
  <c r="BL29" i="3"/>
  <c r="BK29" i="3"/>
  <c r="BJ29" i="3"/>
  <c r="BI29" i="3"/>
  <c r="BH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J29" i="3"/>
  <c r="AI29" i="3"/>
  <c r="AH29" i="3"/>
  <c r="AF29" i="3"/>
  <c r="BP28" i="3"/>
  <c r="BO28" i="3"/>
  <c r="BN28" i="3"/>
  <c r="BM28" i="3"/>
  <c r="BL28" i="3"/>
  <c r="BK28" i="3"/>
  <c r="BJ28" i="3"/>
  <c r="BI28" i="3"/>
  <c r="BH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J28" i="3"/>
  <c r="AI28" i="3"/>
  <c r="AH28" i="3"/>
  <c r="AF28" i="3"/>
  <c r="BP27" i="3"/>
  <c r="BO27" i="3"/>
  <c r="BN27" i="3"/>
  <c r="BM27" i="3"/>
  <c r="BL27" i="3"/>
  <c r="BK27" i="3"/>
  <c r="BJ27" i="3"/>
  <c r="BI27" i="3"/>
  <c r="BH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J27" i="3"/>
  <c r="AI27" i="3"/>
  <c r="AH27" i="3"/>
  <c r="AF27" i="3"/>
  <c r="BP26" i="3"/>
  <c r="BO26" i="3"/>
  <c r="BN26" i="3"/>
  <c r="BM26" i="3"/>
  <c r="BL26" i="3"/>
  <c r="BK26" i="3"/>
  <c r="BJ26" i="3"/>
  <c r="BI26" i="3"/>
  <c r="BH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J26" i="3"/>
  <c r="AI26" i="3"/>
  <c r="AH26" i="3"/>
  <c r="AF26" i="3"/>
  <c r="BP25" i="3"/>
  <c r="BO25" i="3"/>
  <c r="BN25" i="3"/>
  <c r="BM25" i="3"/>
  <c r="BL25" i="3"/>
  <c r="BK25" i="3"/>
  <c r="BJ25" i="3"/>
  <c r="BI25" i="3"/>
  <c r="BH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J25" i="3"/>
  <c r="AI25" i="3"/>
  <c r="AH25" i="3"/>
  <c r="AF25" i="3"/>
  <c r="BP24" i="3"/>
  <c r="BO24" i="3"/>
  <c r="BN24" i="3"/>
  <c r="BM24" i="3"/>
  <c r="BL24" i="3"/>
  <c r="BK24" i="3"/>
  <c r="BJ24" i="3"/>
  <c r="BI24" i="3"/>
  <c r="BH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J24" i="3"/>
  <c r="AI24" i="3"/>
  <c r="AH24" i="3"/>
  <c r="AF24" i="3"/>
  <c r="BP23" i="3"/>
  <c r="BO23" i="3"/>
  <c r="BN23" i="3"/>
  <c r="BM23" i="3"/>
  <c r="BL23" i="3"/>
  <c r="BK23" i="3"/>
  <c r="BJ23" i="3"/>
  <c r="BI23" i="3"/>
  <c r="BH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J23" i="3"/>
  <c r="AI23" i="3"/>
  <c r="AH23" i="3"/>
  <c r="AF23" i="3"/>
  <c r="BP22" i="3"/>
  <c r="BO22" i="3"/>
  <c r="BN22" i="3"/>
  <c r="BM22" i="3"/>
  <c r="BL22" i="3"/>
  <c r="BK22" i="3"/>
  <c r="BJ22" i="3"/>
  <c r="BI22" i="3"/>
  <c r="BH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J22" i="3"/>
  <c r="AI22" i="3"/>
  <c r="AH22" i="3"/>
  <c r="AF22" i="3"/>
  <c r="BP21" i="3"/>
  <c r="BO21" i="3"/>
  <c r="BN21" i="3"/>
  <c r="BM21" i="3"/>
  <c r="BL21" i="3"/>
  <c r="BK21" i="3"/>
  <c r="BJ21" i="3"/>
  <c r="BI21" i="3"/>
  <c r="BH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J21" i="3"/>
  <c r="AI21" i="3"/>
  <c r="AH21" i="3"/>
  <c r="AF21" i="3"/>
  <c r="BP20" i="3"/>
  <c r="BO20" i="3"/>
  <c r="BN20" i="3"/>
  <c r="BM20" i="3"/>
  <c r="BL20" i="3"/>
  <c r="BK20" i="3"/>
  <c r="BJ20" i="3"/>
  <c r="BI20" i="3"/>
  <c r="BH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J20" i="3"/>
  <c r="AI20" i="3"/>
  <c r="AH20" i="3"/>
  <c r="AF20" i="3"/>
  <c r="BP19" i="3"/>
  <c r="BO19" i="3"/>
  <c r="BN19" i="3"/>
  <c r="BM19" i="3"/>
  <c r="BL19" i="3"/>
  <c r="BK19" i="3"/>
  <c r="BJ19" i="3"/>
  <c r="BI19" i="3"/>
  <c r="BH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J19" i="3"/>
  <c r="AI19" i="3"/>
  <c r="AH19" i="3"/>
  <c r="AF19" i="3"/>
  <c r="BP18" i="3"/>
  <c r="BO18" i="3"/>
  <c r="BN18" i="3"/>
  <c r="BM18" i="3"/>
  <c r="BL18" i="3"/>
  <c r="BK18" i="3"/>
  <c r="BJ18" i="3"/>
  <c r="BI18" i="3"/>
  <c r="BH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J18" i="3"/>
  <c r="AI18" i="3"/>
  <c r="AH18" i="3"/>
  <c r="AF18" i="3"/>
  <c r="BP17" i="3"/>
  <c r="BO17" i="3"/>
  <c r="BN17" i="3"/>
  <c r="BM17" i="3"/>
  <c r="BL17" i="3"/>
  <c r="BK17" i="3"/>
  <c r="BJ17" i="3"/>
  <c r="BI17" i="3"/>
  <c r="BH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J17" i="3"/>
  <c r="AI17" i="3"/>
  <c r="AH17" i="3"/>
  <c r="AF17" i="3"/>
  <c r="BP16" i="3"/>
  <c r="BO16" i="3"/>
  <c r="BN16" i="3"/>
  <c r="BM16" i="3"/>
  <c r="BL16" i="3"/>
  <c r="BK16" i="3"/>
  <c r="BJ16" i="3"/>
  <c r="BI16" i="3"/>
  <c r="BH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J16" i="3"/>
  <c r="AI16" i="3"/>
  <c r="AH16" i="3"/>
  <c r="AF16" i="3"/>
  <c r="BP15" i="3"/>
  <c r="BO15" i="3"/>
  <c r="BN15" i="3"/>
  <c r="BM15" i="3"/>
  <c r="BL15" i="3"/>
  <c r="BK15" i="3"/>
  <c r="BJ15" i="3"/>
  <c r="BI15" i="3"/>
  <c r="BH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J15" i="3"/>
  <c r="AI15" i="3"/>
  <c r="AH15" i="3"/>
  <c r="AF15" i="3"/>
  <c r="BP14" i="3"/>
  <c r="BO14" i="3"/>
  <c r="BN14" i="3"/>
  <c r="BM14" i="3"/>
  <c r="BL14" i="3"/>
  <c r="BK14" i="3"/>
  <c r="BJ14" i="3"/>
  <c r="BI14" i="3"/>
  <c r="BH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J14" i="3"/>
  <c r="AI14" i="3"/>
  <c r="AH14" i="3"/>
  <c r="AF14" i="3"/>
  <c r="BP13" i="3"/>
  <c r="BO13" i="3"/>
  <c r="BN13" i="3"/>
  <c r="BM13" i="3"/>
  <c r="BL13" i="3"/>
  <c r="BK13" i="3"/>
  <c r="BJ13" i="3"/>
  <c r="BI13" i="3"/>
  <c r="BH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J13" i="3"/>
  <c r="AI13" i="3"/>
  <c r="AH13" i="3"/>
  <c r="AF13" i="3"/>
  <c r="BP12" i="3"/>
  <c r="BO12" i="3"/>
  <c r="BN12" i="3"/>
  <c r="BM12" i="3"/>
  <c r="BL12" i="3"/>
  <c r="BK12" i="3"/>
  <c r="BJ12" i="3"/>
  <c r="BI12" i="3"/>
  <c r="BH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J12" i="3"/>
  <c r="AI12" i="3"/>
  <c r="AH12" i="3"/>
  <c r="AF12" i="3"/>
  <c r="BP11" i="3"/>
  <c r="BO11" i="3"/>
  <c r="AE58" i="3" s="1"/>
  <c r="BN11" i="3"/>
  <c r="BM11" i="3"/>
  <c r="BL11" i="3"/>
  <c r="BK11" i="3"/>
  <c r="AA58" i="3" s="1"/>
  <c r="BJ11" i="3"/>
  <c r="BI11" i="3"/>
  <c r="BH11" i="3"/>
  <c r="BE11" i="3"/>
  <c r="U58" i="3" s="1"/>
  <c r="BD11" i="3"/>
  <c r="BC11" i="3"/>
  <c r="BB11" i="3"/>
  <c r="BA11" i="3"/>
  <c r="Q58" i="3" s="1"/>
  <c r="AZ11" i="3"/>
  <c r="AY11" i="3"/>
  <c r="AX11" i="3"/>
  <c r="AW11" i="3"/>
  <c r="M58" i="3" s="1"/>
  <c r="AV11" i="3"/>
  <c r="AU11" i="3"/>
  <c r="AT11" i="3"/>
  <c r="AS11" i="3"/>
  <c r="I58" i="3" s="1"/>
  <c r="AR11" i="3"/>
  <c r="AQ11" i="3"/>
  <c r="AP11" i="3"/>
  <c r="AO11" i="3"/>
  <c r="E58" i="3" s="1"/>
  <c r="AN11" i="3"/>
  <c r="AM11" i="3"/>
  <c r="AL11" i="3"/>
  <c r="AJ11" i="3"/>
  <c r="AJ58" i="3" s="1"/>
  <c r="AI11" i="3"/>
  <c r="AH11" i="3"/>
  <c r="AF11" i="3"/>
  <c r="BP10" i="3"/>
  <c r="AF10" i="3" s="1"/>
  <c r="AJ10" i="3"/>
  <c r="AI10" i="3"/>
  <c r="AH10" i="3"/>
  <c r="A69" i="2"/>
  <c r="C63" i="2" s="1"/>
  <c r="J62" i="2"/>
  <c r="W61" i="2"/>
  <c r="AE60" i="2"/>
  <c r="W60" i="2"/>
  <c r="W59" i="2"/>
  <c r="W57" i="2"/>
  <c r="BP50" i="2"/>
  <c r="BO50" i="2"/>
  <c r="BN50" i="2"/>
  <c r="BM50" i="2"/>
  <c r="BL50" i="2"/>
  <c r="BK50" i="2"/>
  <c r="BJ50" i="2"/>
  <c r="BI50" i="2"/>
  <c r="BH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J50" i="2"/>
  <c r="AI50" i="2"/>
  <c r="AH50" i="2"/>
  <c r="AF50" i="2"/>
  <c r="BP49" i="2"/>
  <c r="BO49" i="2"/>
  <c r="BN49" i="2"/>
  <c r="BM49" i="2"/>
  <c r="BL49" i="2"/>
  <c r="BK49" i="2"/>
  <c r="BJ49" i="2"/>
  <c r="BI49" i="2"/>
  <c r="BH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J49" i="2"/>
  <c r="AI49" i="2"/>
  <c r="AH49" i="2"/>
  <c r="AF49" i="2"/>
  <c r="BP48" i="2"/>
  <c r="BO48" i="2"/>
  <c r="BN48" i="2"/>
  <c r="BM48" i="2"/>
  <c r="BL48" i="2"/>
  <c r="BK48" i="2"/>
  <c r="BJ48" i="2"/>
  <c r="BI48" i="2"/>
  <c r="BH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J48" i="2"/>
  <c r="AI48" i="2"/>
  <c r="AH48" i="2"/>
  <c r="AF48" i="2"/>
  <c r="BP47" i="2"/>
  <c r="BO47" i="2"/>
  <c r="BN47" i="2"/>
  <c r="BM47" i="2"/>
  <c r="BL47" i="2"/>
  <c r="BK47" i="2"/>
  <c r="BJ47" i="2"/>
  <c r="BI47" i="2"/>
  <c r="BH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J47" i="2"/>
  <c r="AI47" i="2"/>
  <c r="AH47" i="2"/>
  <c r="AF47" i="2"/>
  <c r="BP46" i="2"/>
  <c r="BO46" i="2"/>
  <c r="BN46" i="2"/>
  <c r="BM46" i="2"/>
  <c r="BL46" i="2"/>
  <c r="BK46" i="2"/>
  <c r="BJ46" i="2"/>
  <c r="BI46" i="2"/>
  <c r="BH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J46" i="2"/>
  <c r="AI46" i="2"/>
  <c r="AH46" i="2"/>
  <c r="AF46" i="2"/>
  <c r="BP45" i="2"/>
  <c r="BO45" i="2"/>
  <c r="BN45" i="2"/>
  <c r="BM45" i="2"/>
  <c r="BL45" i="2"/>
  <c r="BK45" i="2"/>
  <c r="BJ45" i="2"/>
  <c r="BI45" i="2"/>
  <c r="BH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J45" i="2"/>
  <c r="AI45" i="2"/>
  <c r="AH45" i="2"/>
  <c r="AF45" i="2"/>
  <c r="BP44" i="2"/>
  <c r="BO44" i="2"/>
  <c r="BN44" i="2"/>
  <c r="BM44" i="2"/>
  <c r="BL44" i="2"/>
  <c r="BK44" i="2"/>
  <c r="BJ44" i="2"/>
  <c r="BI44" i="2"/>
  <c r="BH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J44" i="2"/>
  <c r="AI44" i="2"/>
  <c r="AH44" i="2"/>
  <c r="AF44" i="2"/>
  <c r="BP43" i="2"/>
  <c r="BO43" i="2"/>
  <c r="BN43" i="2"/>
  <c r="BM43" i="2"/>
  <c r="BL43" i="2"/>
  <c r="BK43" i="2"/>
  <c r="BJ43" i="2"/>
  <c r="BI43" i="2"/>
  <c r="BH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J43" i="2"/>
  <c r="AI43" i="2"/>
  <c r="AH43" i="2"/>
  <c r="AF43" i="2"/>
  <c r="BP42" i="2"/>
  <c r="BO42" i="2"/>
  <c r="BN42" i="2"/>
  <c r="BM42" i="2"/>
  <c r="BL42" i="2"/>
  <c r="BK42" i="2"/>
  <c r="BJ42" i="2"/>
  <c r="BI42" i="2"/>
  <c r="BH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J42" i="2"/>
  <c r="AI42" i="2"/>
  <c r="AH42" i="2"/>
  <c r="AF42" i="2"/>
  <c r="BP41" i="2"/>
  <c r="BO41" i="2"/>
  <c r="BN41" i="2"/>
  <c r="BM41" i="2"/>
  <c r="BL41" i="2"/>
  <c r="BK41" i="2"/>
  <c r="BJ41" i="2"/>
  <c r="BI41" i="2"/>
  <c r="BH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J41" i="2"/>
  <c r="AI41" i="2"/>
  <c r="AH41" i="2"/>
  <c r="AF41" i="2"/>
  <c r="BP40" i="2"/>
  <c r="BO40" i="2"/>
  <c r="BN40" i="2"/>
  <c r="BM40" i="2"/>
  <c r="BL40" i="2"/>
  <c r="BK40" i="2"/>
  <c r="BJ40" i="2"/>
  <c r="BI40" i="2"/>
  <c r="BH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J40" i="2"/>
  <c r="AI40" i="2"/>
  <c r="AH40" i="2"/>
  <c r="AF40" i="2"/>
  <c r="BP39" i="2"/>
  <c r="BO39" i="2"/>
  <c r="BN39" i="2"/>
  <c r="BM39" i="2"/>
  <c r="BL39" i="2"/>
  <c r="BK39" i="2"/>
  <c r="BJ39" i="2"/>
  <c r="BI39" i="2"/>
  <c r="BH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J39" i="2"/>
  <c r="AI39" i="2"/>
  <c r="AH39" i="2"/>
  <c r="AF39" i="2"/>
  <c r="BP38" i="2"/>
  <c r="BO38" i="2"/>
  <c r="BN38" i="2"/>
  <c r="BM38" i="2"/>
  <c r="BL38" i="2"/>
  <c r="BK38" i="2"/>
  <c r="BJ38" i="2"/>
  <c r="BI38" i="2"/>
  <c r="BH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J38" i="2"/>
  <c r="AI38" i="2"/>
  <c r="AH38" i="2"/>
  <c r="AF38" i="2"/>
  <c r="BP37" i="2"/>
  <c r="BO37" i="2"/>
  <c r="BN37" i="2"/>
  <c r="BM37" i="2"/>
  <c r="BL37" i="2"/>
  <c r="BK37" i="2"/>
  <c r="BJ37" i="2"/>
  <c r="BI37" i="2"/>
  <c r="BH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J37" i="2"/>
  <c r="AI37" i="2"/>
  <c r="AH37" i="2"/>
  <c r="AF37" i="2"/>
  <c r="BP36" i="2"/>
  <c r="BO36" i="2"/>
  <c r="BN36" i="2"/>
  <c r="BM36" i="2"/>
  <c r="BL36" i="2"/>
  <c r="BK36" i="2"/>
  <c r="BJ36" i="2"/>
  <c r="BI36" i="2"/>
  <c r="BH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J36" i="2"/>
  <c r="AI36" i="2"/>
  <c r="AH36" i="2"/>
  <c r="AF36" i="2"/>
  <c r="BP35" i="2"/>
  <c r="BO35" i="2"/>
  <c r="BN35" i="2"/>
  <c r="BM35" i="2"/>
  <c r="BL35" i="2"/>
  <c r="BK35" i="2"/>
  <c r="BJ35" i="2"/>
  <c r="BI35" i="2"/>
  <c r="BH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J35" i="2"/>
  <c r="AI35" i="2"/>
  <c r="AH35" i="2"/>
  <c r="AF35" i="2"/>
  <c r="BP34" i="2"/>
  <c r="BO34" i="2"/>
  <c r="BN34" i="2"/>
  <c r="BM34" i="2"/>
  <c r="BL34" i="2"/>
  <c r="BK34" i="2"/>
  <c r="BJ34" i="2"/>
  <c r="BI34" i="2"/>
  <c r="BH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J34" i="2"/>
  <c r="AI34" i="2"/>
  <c r="AH34" i="2"/>
  <c r="AF34" i="2"/>
  <c r="BP33" i="2"/>
  <c r="BO33" i="2"/>
  <c r="BN33" i="2"/>
  <c r="BM33" i="2"/>
  <c r="BL33" i="2"/>
  <c r="BK33" i="2"/>
  <c r="BJ33" i="2"/>
  <c r="BI33" i="2"/>
  <c r="BH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J33" i="2"/>
  <c r="AI33" i="2"/>
  <c r="AH33" i="2"/>
  <c r="AF33" i="2"/>
  <c r="BP32" i="2"/>
  <c r="BO32" i="2"/>
  <c r="BN32" i="2"/>
  <c r="BM32" i="2"/>
  <c r="BL32" i="2"/>
  <c r="BK32" i="2"/>
  <c r="BJ32" i="2"/>
  <c r="BI32" i="2"/>
  <c r="BH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J32" i="2"/>
  <c r="AI32" i="2"/>
  <c r="AH32" i="2"/>
  <c r="AF32" i="2"/>
  <c r="BP31" i="2"/>
  <c r="BO31" i="2"/>
  <c r="BN31" i="2"/>
  <c r="BM31" i="2"/>
  <c r="BL31" i="2"/>
  <c r="BK31" i="2"/>
  <c r="BJ31" i="2"/>
  <c r="BI31" i="2"/>
  <c r="BH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J31" i="2"/>
  <c r="AI31" i="2"/>
  <c r="AH31" i="2"/>
  <c r="AF31" i="2"/>
  <c r="BP30" i="2"/>
  <c r="BO30" i="2"/>
  <c r="BN30" i="2"/>
  <c r="BM30" i="2"/>
  <c r="BL30" i="2"/>
  <c r="BK30" i="2"/>
  <c r="BJ30" i="2"/>
  <c r="BI30" i="2"/>
  <c r="BH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J30" i="2"/>
  <c r="AI30" i="2"/>
  <c r="AH30" i="2"/>
  <c r="AF30" i="2"/>
  <c r="BP29" i="2"/>
  <c r="BO29" i="2"/>
  <c r="BN29" i="2"/>
  <c r="BM29" i="2"/>
  <c r="BL29" i="2"/>
  <c r="BK29" i="2"/>
  <c r="BJ29" i="2"/>
  <c r="BI29" i="2"/>
  <c r="BH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J29" i="2"/>
  <c r="AI29" i="2"/>
  <c r="AH29" i="2"/>
  <c r="AF29" i="2"/>
  <c r="BP28" i="2"/>
  <c r="BO28" i="2"/>
  <c r="BN28" i="2"/>
  <c r="BM28" i="2"/>
  <c r="BL28" i="2"/>
  <c r="BK28" i="2"/>
  <c r="BJ28" i="2"/>
  <c r="BI28" i="2"/>
  <c r="BH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J28" i="2"/>
  <c r="AI28" i="2"/>
  <c r="AH28" i="2"/>
  <c r="AF28" i="2"/>
  <c r="BP27" i="2"/>
  <c r="BO27" i="2"/>
  <c r="BN27" i="2"/>
  <c r="BM27" i="2"/>
  <c r="BL27" i="2"/>
  <c r="BK27" i="2"/>
  <c r="BJ27" i="2"/>
  <c r="BI27" i="2"/>
  <c r="BH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J27" i="2"/>
  <c r="AI27" i="2"/>
  <c r="AH27" i="2"/>
  <c r="AF27" i="2"/>
  <c r="BP26" i="2"/>
  <c r="BO26" i="2"/>
  <c r="BN26" i="2"/>
  <c r="BM26" i="2"/>
  <c r="BL26" i="2"/>
  <c r="BK26" i="2"/>
  <c r="BJ26" i="2"/>
  <c r="BI26" i="2"/>
  <c r="BH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J26" i="2"/>
  <c r="AI26" i="2"/>
  <c r="AH26" i="2"/>
  <c r="AF26" i="2"/>
  <c r="BP25" i="2"/>
  <c r="BO25" i="2"/>
  <c r="BN25" i="2"/>
  <c r="BM25" i="2"/>
  <c r="BL25" i="2"/>
  <c r="BK25" i="2"/>
  <c r="BJ25" i="2"/>
  <c r="BI25" i="2"/>
  <c r="BH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J25" i="2"/>
  <c r="AI25" i="2"/>
  <c r="AH25" i="2"/>
  <c r="AF25" i="2"/>
  <c r="BP24" i="2"/>
  <c r="BO24" i="2"/>
  <c r="BN24" i="2"/>
  <c r="BM24" i="2"/>
  <c r="BL24" i="2"/>
  <c r="BK24" i="2"/>
  <c r="BJ24" i="2"/>
  <c r="BI24" i="2"/>
  <c r="BH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J24" i="2"/>
  <c r="AI24" i="2"/>
  <c r="AH24" i="2"/>
  <c r="AF24" i="2"/>
  <c r="BP23" i="2"/>
  <c r="BO23" i="2"/>
  <c r="BN23" i="2"/>
  <c r="BM23" i="2"/>
  <c r="BL23" i="2"/>
  <c r="BK23" i="2"/>
  <c r="BJ23" i="2"/>
  <c r="BI23" i="2"/>
  <c r="BH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J23" i="2"/>
  <c r="AI23" i="2"/>
  <c r="AH23" i="2"/>
  <c r="AF23" i="2"/>
  <c r="BP22" i="2"/>
  <c r="BO22" i="2"/>
  <c r="BN22" i="2"/>
  <c r="BM22" i="2"/>
  <c r="BL22" i="2"/>
  <c r="BK22" i="2"/>
  <c r="BJ22" i="2"/>
  <c r="BI22" i="2"/>
  <c r="BH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J22" i="2"/>
  <c r="AI22" i="2"/>
  <c r="AH22" i="2"/>
  <c r="AF22" i="2"/>
  <c r="BP21" i="2"/>
  <c r="BO21" i="2"/>
  <c r="BN21" i="2"/>
  <c r="BM21" i="2"/>
  <c r="BL21" i="2"/>
  <c r="BK21" i="2"/>
  <c r="BJ21" i="2"/>
  <c r="BI21" i="2"/>
  <c r="BH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J21" i="2"/>
  <c r="AI21" i="2"/>
  <c r="AH21" i="2"/>
  <c r="AF21" i="2"/>
  <c r="BP20" i="2"/>
  <c r="BO20" i="2"/>
  <c r="BN20" i="2"/>
  <c r="BM20" i="2"/>
  <c r="BL20" i="2"/>
  <c r="BK20" i="2"/>
  <c r="BJ20" i="2"/>
  <c r="BI20" i="2"/>
  <c r="BH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J20" i="2"/>
  <c r="AI20" i="2"/>
  <c r="AH20" i="2"/>
  <c r="AF20" i="2"/>
  <c r="BP19" i="2"/>
  <c r="BO19" i="2"/>
  <c r="BN19" i="2"/>
  <c r="BM19" i="2"/>
  <c r="BL19" i="2"/>
  <c r="BK19" i="2"/>
  <c r="BJ19" i="2"/>
  <c r="BI19" i="2"/>
  <c r="BH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J19" i="2"/>
  <c r="AI19" i="2"/>
  <c r="AH19" i="2"/>
  <c r="AF19" i="2"/>
  <c r="BP18" i="2"/>
  <c r="BO18" i="2"/>
  <c r="BN18" i="2"/>
  <c r="BM18" i="2"/>
  <c r="BL18" i="2"/>
  <c r="BK18" i="2"/>
  <c r="BJ18" i="2"/>
  <c r="BI18" i="2"/>
  <c r="BH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J18" i="2"/>
  <c r="AI18" i="2"/>
  <c r="AH18" i="2"/>
  <c r="AF18" i="2"/>
  <c r="BP17" i="2"/>
  <c r="BO17" i="2"/>
  <c r="BN17" i="2"/>
  <c r="BM17" i="2"/>
  <c r="BL17" i="2"/>
  <c r="BK17" i="2"/>
  <c r="BJ17" i="2"/>
  <c r="BI17" i="2"/>
  <c r="BH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J17" i="2"/>
  <c r="AI17" i="2"/>
  <c r="AH17" i="2"/>
  <c r="AF17" i="2"/>
  <c r="BP16" i="2"/>
  <c r="BO16" i="2"/>
  <c r="BN16" i="2"/>
  <c r="BM16" i="2"/>
  <c r="BL16" i="2"/>
  <c r="BK16" i="2"/>
  <c r="BJ16" i="2"/>
  <c r="BI16" i="2"/>
  <c r="BH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J16" i="2"/>
  <c r="AI16" i="2"/>
  <c r="AH16" i="2"/>
  <c r="AF16" i="2"/>
  <c r="BP15" i="2"/>
  <c r="BO15" i="2"/>
  <c r="BN15" i="2"/>
  <c r="BM15" i="2"/>
  <c r="BL15" i="2"/>
  <c r="BK15" i="2"/>
  <c r="BJ15" i="2"/>
  <c r="BI15" i="2"/>
  <c r="BH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J15" i="2"/>
  <c r="AI15" i="2"/>
  <c r="AH15" i="2"/>
  <c r="AF15" i="2"/>
  <c r="BP14" i="2"/>
  <c r="BO14" i="2"/>
  <c r="BN14" i="2"/>
  <c r="BM14" i="2"/>
  <c r="BL14" i="2"/>
  <c r="BK14" i="2"/>
  <c r="BJ14" i="2"/>
  <c r="BI14" i="2"/>
  <c r="BH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J14" i="2"/>
  <c r="AI14" i="2"/>
  <c r="AH14" i="2"/>
  <c r="AF14" i="2"/>
  <c r="BP13" i="2"/>
  <c r="BO13" i="2"/>
  <c r="BN13" i="2"/>
  <c r="BM13" i="2"/>
  <c r="BL13" i="2"/>
  <c r="BK13" i="2"/>
  <c r="BJ13" i="2"/>
  <c r="BI13" i="2"/>
  <c r="BH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J13" i="2"/>
  <c r="AI13" i="2"/>
  <c r="AH13" i="2"/>
  <c r="AF13" i="2"/>
  <c r="BP12" i="2"/>
  <c r="BO12" i="2"/>
  <c r="BN12" i="2"/>
  <c r="BM12" i="2"/>
  <c r="BL12" i="2"/>
  <c r="BK12" i="2"/>
  <c r="BJ12" i="2"/>
  <c r="BI12" i="2"/>
  <c r="BH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J12" i="2"/>
  <c r="AI12" i="2"/>
  <c r="AH12" i="2"/>
  <c r="AF12" i="2"/>
  <c r="BP11" i="2"/>
  <c r="BO11" i="2"/>
  <c r="BN11" i="2"/>
  <c r="AD58" i="2" s="1"/>
  <c r="BM11" i="2"/>
  <c r="BL11" i="2"/>
  <c r="BK11" i="2"/>
  <c r="BJ11" i="2"/>
  <c r="Z58" i="2" s="1"/>
  <c r="BI11" i="2"/>
  <c r="BH11" i="2"/>
  <c r="BE11" i="2"/>
  <c r="BD11" i="2"/>
  <c r="T58" i="2" s="1"/>
  <c r="BC11" i="2"/>
  <c r="BB11" i="2"/>
  <c r="BA11" i="2"/>
  <c r="AZ11" i="2"/>
  <c r="P58" i="2" s="1"/>
  <c r="AY11" i="2"/>
  <c r="AX11" i="2"/>
  <c r="AW11" i="2"/>
  <c r="AV11" i="2"/>
  <c r="L58" i="2" s="1"/>
  <c r="AU11" i="2"/>
  <c r="AT11" i="2"/>
  <c r="AS11" i="2"/>
  <c r="AR11" i="2"/>
  <c r="H58" i="2" s="1"/>
  <c r="AQ11" i="2"/>
  <c r="AP11" i="2"/>
  <c r="AO11" i="2"/>
  <c r="AN11" i="2"/>
  <c r="D58" i="2" s="1"/>
  <c r="AM11" i="2"/>
  <c r="AL11" i="2"/>
  <c r="AJ11" i="2"/>
  <c r="AI11" i="2"/>
  <c r="AI58" i="2" s="1"/>
  <c r="AH11" i="2"/>
  <c r="AF11" i="2"/>
  <c r="BP10" i="2"/>
  <c r="AF10" i="2" s="1"/>
  <c r="AJ10" i="2"/>
  <c r="AI10" i="2"/>
  <c r="AH10" i="2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10" i="1"/>
  <c r="AI10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10" i="1"/>
  <c r="K60" i="2" l="1"/>
  <c r="N61" i="2"/>
  <c r="L67" i="2"/>
  <c r="G67" i="2"/>
  <c r="K66" i="2"/>
  <c r="Y63" i="2"/>
  <c r="Z62" i="2"/>
  <c r="D62" i="2"/>
  <c r="I61" i="2"/>
  <c r="AC60" i="2"/>
  <c r="S60" i="2"/>
  <c r="F60" i="2"/>
  <c r="E67" i="2"/>
  <c r="I66" i="2"/>
  <c r="K63" i="2"/>
  <c r="X62" i="2"/>
  <c r="B62" i="2"/>
  <c r="Q61" i="2"/>
  <c r="G61" i="2"/>
  <c r="AB60" i="2"/>
  <c r="N60" i="2"/>
  <c r="D60" i="2"/>
  <c r="V56" i="2"/>
  <c r="S66" i="2"/>
  <c r="C66" i="2"/>
  <c r="E63" i="2"/>
  <c r="L62" i="2"/>
  <c r="Z61" i="2"/>
  <c r="O61" i="2"/>
  <c r="F61" i="2"/>
  <c r="L60" i="2"/>
  <c r="C60" i="2"/>
  <c r="T60" i="2"/>
  <c r="Y65" i="2"/>
  <c r="X61" i="2"/>
  <c r="Q66" i="2"/>
  <c r="AI56" i="3"/>
  <c r="AI57" i="3" s="1"/>
  <c r="AH58" i="3"/>
  <c r="O58" i="3"/>
  <c r="L67" i="3"/>
  <c r="G67" i="3"/>
  <c r="I56" i="4"/>
  <c r="I57" i="4" s="1"/>
  <c r="Q56" i="4"/>
  <c r="Q57" i="4" s="1"/>
  <c r="Z56" i="4"/>
  <c r="Z57" i="4" s="1"/>
  <c r="O58" i="4"/>
  <c r="AJ58" i="2"/>
  <c r="M58" i="2"/>
  <c r="AA58" i="2"/>
  <c r="Z56" i="2"/>
  <c r="Z57" i="2" s="1"/>
  <c r="G58" i="2"/>
  <c r="Y58" i="2"/>
  <c r="B58" i="3"/>
  <c r="F56" i="3"/>
  <c r="F57" i="3" s="1"/>
  <c r="J58" i="3"/>
  <c r="N56" i="3"/>
  <c r="N57" i="3" s="1"/>
  <c r="R58" i="3"/>
  <c r="X56" i="3"/>
  <c r="X57" i="3" s="1"/>
  <c r="AB58" i="3"/>
  <c r="AF56" i="3"/>
  <c r="AF57" i="3" s="1"/>
  <c r="V56" i="3"/>
  <c r="D60" i="3"/>
  <c r="K60" i="3"/>
  <c r="P60" i="3"/>
  <c r="X60" i="3"/>
  <c r="AE60" i="3"/>
  <c r="G61" i="3"/>
  <c r="N61" i="3"/>
  <c r="B62" i="3"/>
  <c r="L62" i="3"/>
  <c r="C63" i="3"/>
  <c r="Y65" i="3"/>
  <c r="Q66" i="3"/>
  <c r="B58" i="4"/>
  <c r="F56" i="4"/>
  <c r="F57" i="4" s="1"/>
  <c r="J58" i="4"/>
  <c r="N56" i="4"/>
  <c r="N57" i="4" s="1"/>
  <c r="R58" i="4"/>
  <c r="X56" i="4"/>
  <c r="X57" i="4" s="1"/>
  <c r="AB58" i="4"/>
  <c r="AF56" i="4"/>
  <c r="AF57" i="4" s="1"/>
  <c r="I60" i="12"/>
  <c r="R60" i="12"/>
  <c r="Z60" i="12"/>
  <c r="E61" i="12"/>
  <c r="N61" i="12"/>
  <c r="AE61" i="12"/>
  <c r="J62" i="12"/>
  <c r="Z62" i="12"/>
  <c r="F63" i="12"/>
  <c r="AC64" i="12"/>
  <c r="I66" i="12"/>
  <c r="T66" i="12"/>
  <c r="I56" i="3"/>
  <c r="I57" i="3" s="1"/>
  <c r="Q56" i="3"/>
  <c r="Q57" i="3" s="1"/>
  <c r="Z56" i="3"/>
  <c r="Z57" i="3" s="1"/>
  <c r="G58" i="3"/>
  <c r="Y58" i="3"/>
  <c r="AI56" i="4"/>
  <c r="AI57" i="4" s="1"/>
  <c r="AH58" i="4"/>
  <c r="G58" i="4"/>
  <c r="Y58" i="4"/>
  <c r="E58" i="2"/>
  <c r="Q58" i="2"/>
  <c r="AE58" i="2"/>
  <c r="Q56" i="2"/>
  <c r="Q57" i="2" s="1"/>
  <c r="AI56" i="2"/>
  <c r="AI57" i="2" s="1"/>
  <c r="B58" i="2"/>
  <c r="F56" i="2"/>
  <c r="F57" i="2" s="1"/>
  <c r="J58" i="2"/>
  <c r="N56" i="2"/>
  <c r="N57" i="2" s="1"/>
  <c r="R58" i="2"/>
  <c r="X56" i="2"/>
  <c r="X57" i="2" s="1"/>
  <c r="AB58" i="2"/>
  <c r="AF56" i="2"/>
  <c r="AF57" i="2" s="1"/>
  <c r="AH56" i="3"/>
  <c r="AH57" i="3" s="1"/>
  <c r="C58" i="3"/>
  <c r="G56" i="3"/>
  <c r="G57" i="3" s="1"/>
  <c r="K58" i="3"/>
  <c r="O56" i="3"/>
  <c r="O57" i="3" s="1"/>
  <c r="S58" i="3"/>
  <c r="Y56" i="3"/>
  <c r="Y57" i="3" s="1"/>
  <c r="AC58" i="3"/>
  <c r="F60" i="3"/>
  <c r="L60" i="3"/>
  <c r="S60" i="3"/>
  <c r="Y60" i="3"/>
  <c r="B61" i="3"/>
  <c r="I61" i="3"/>
  <c r="O61" i="3"/>
  <c r="X61" i="3"/>
  <c r="D62" i="3"/>
  <c r="P62" i="3"/>
  <c r="E63" i="3"/>
  <c r="C66" i="3"/>
  <c r="S66" i="3"/>
  <c r="AH56" i="4"/>
  <c r="AH57" i="4" s="1"/>
  <c r="C58" i="4"/>
  <c r="G56" i="4"/>
  <c r="G57" i="4" s="1"/>
  <c r="K58" i="4"/>
  <c r="O56" i="4"/>
  <c r="O57" i="4" s="1"/>
  <c r="S58" i="4"/>
  <c r="Y56" i="4"/>
  <c r="Y57" i="4" s="1"/>
  <c r="AC58" i="4"/>
  <c r="D60" i="4"/>
  <c r="Q60" i="4"/>
  <c r="Z60" i="4"/>
  <c r="F61" i="4"/>
  <c r="O61" i="4"/>
  <c r="AC61" i="4"/>
  <c r="I62" i="4"/>
  <c r="AC62" i="4"/>
  <c r="Y64" i="4"/>
  <c r="N66" i="4"/>
  <c r="I67" i="12"/>
  <c r="J67" i="12"/>
  <c r="D67" i="12"/>
  <c r="S66" i="12"/>
  <c r="N66" i="12"/>
  <c r="H66" i="12"/>
  <c r="C66" i="12"/>
  <c r="Y64" i="12"/>
  <c r="J63" i="12"/>
  <c r="E63" i="12"/>
  <c r="AC62" i="12"/>
  <c r="X62" i="12"/>
  <c r="P62" i="12"/>
  <c r="I62" i="12"/>
  <c r="E62" i="12"/>
  <c r="AD61" i="12"/>
  <c r="Z61" i="12"/>
  <c r="T61" i="12"/>
  <c r="O61" i="12"/>
  <c r="K61" i="12"/>
  <c r="F61" i="12"/>
  <c r="B61" i="12"/>
  <c r="AA60" i="12"/>
  <c r="Q60" i="12"/>
  <c r="L60" i="12"/>
  <c r="H60" i="12"/>
  <c r="C60" i="12"/>
  <c r="V56" i="12"/>
  <c r="L67" i="12"/>
  <c r="G67" i="12"/>
  <c r="B67" i="12"/>
  <c r="P66" i="12"/>
  <c r="K66" i="12"/>
  <c r="F66" i="12"/>
  <c r="E65" i="12"/>
  <c r="Y63" i="12"/>
  <c r="H63" i="12"/>
  <c r="B63" i="12"/>
  <c r="AA62" i="12"/>
  <c r="S62" i="12"/>
  <c r="L62" i="12"/>
  <c r="G62" i="12"/>
  <c r="B62" i="12"/>
  <c r="AB61" i="12"/>
  <c r="R61" i="12"/>
  <c r="M61" i="12"/>
  <c r="I61" i="12"/>
  <c r="D61" i="12"/>
  <c r="AC60" i="12"/>
  <c r="Y60" i="12"/>
  <c r="S60" i="12"/>
  <c r="O60" i="12"/>
  <c r="J60" i="12"/>
  <c r="F60" i="12"/>
  <c r="AJ58" i="11"/>
  <c r="E58" i="11"/>
  <c r="I58" i="11"/>
  <c r="M58" i="11"/>
  <c r="Q58" i="11"/>
  <c r="U58" i="11"/>
  <c r="AA58" i="11"/>
  <c r="AE58" i="11"/>
  <c r="D58" i="11"/>
  <c r="L58" i="11"/>
  <c r="T58" i="11"/>
  <c r="AD58" i="11"/>
  <c r="I58" i="2"/>
  <c r="U58" i="2"/>
  <c r="I56" i="2"/>
  <c r="I57" i="2" s="1"/>
  <c r="AH58" i="2"/>
  <c r="O58" i="2"/>
  <c r="AH56" i="2"/>
  <c r="AH57" i="2" s="1"/>
  <c r="C58" i="2"/>
  <c r="G56" i="2"/>
  <c r="G57" i="2" s="1"/>
  <c r="K58" i="2"/>
  <c r="O56" i="2"/>
  <c r="O57" i="2" s="1"/>
  <c r="S58" i="2"/>
  <c r="Y56" i="2"/>
  <c r="Y57" i="2" s="1"/>
  <c r="AC58" i="2"/>
  <c r="AI58" i="3"/>
  <c r="D58" i="3"/>
  <c r="H58" i="3"/>
  <c r="L58" i="3"/>
  <c r="P58" i="3"/>
  <c r="T58" i="3"/>
  <c r="Z58" i="3"/>
  <c r="AD58" i="3"/>
  <c r="G60" i="3"/>
  <c r="N60" i="3"/>
  <c r="T60" i="3"/>
  <c r="AB60" i="3"/>
  <c r="C61" i="3"/>
  <c r="J61" i="3"/>
  <c r="Q61" i="3"/>
  <c r="Z61" i="3"/>
  <c r="F62" i="3"/>
  <c r="X62" i="3"/>
  <c r="K63" i="3"/>
  <c r="I66" i="3"/>
  <c r="E67" i="3"/>
  <c r="K67" i="4"/>
  <c r="G67" i="4"/>
  <c r="S66" i="4"/>
  <c r="K66" i="4"/>
  <c r="C66" i="4"/>
  <c r="Y63" i="4"/>
  <c r="E63" i="4"/>
  <c r="Z62" i="4"/>
  <c r="L62" i="4"/>
  <c r="D62" i="4"/>
  <c r="Z61" i="4"/>
  <c r="Q61" i="4"/>
  <c r="I61" i="4"/>
  <c r="AE60" i="4"/>
  <c r="N60" i="4"/>
  <c r="F60" i="4"/>
  <c r="L67" i="4"/>
  <c r="D67" i="4"/>
  <c r="P66" i="4"/>
  <c r="H66" i="4"/>
  <c r="E65" i="4"/>
  <c r="J63" i="4"/>
  <c r="B63" i="4"/>
  <c r="T62" i="4"/>
  <c r="I56" i="12"/>
  <c r="I57" i="12" s="1"/>
  <c r="Q56" i="12"/>
  <c r="Q57" i="12" s="1"/>
  <c r="AI56" i="12"/>
  <c r="AI57" i="12" s="1"/>
  <c r="Z56" i="12"/>
  <c r="Z57" i="12" s="1"/>
  <c r="AH58" i="12"/>
  <c r="G58" i="12"/>
  <c r="O58" i="12"/>
  <c r="Y58" i="12"/>
  <c r="D60" i="12"/>
  <c r="N60" i="12"/>
  <c r="AE60" i="12"/>
  <c r="J61" i="12"/>
  <c r="S61" i="12"/>
  <c r="AA61" i="12"/>
  <c r="F62" i="12"/>
  <c r="Q62" i="12"/>
  <c r="AD62" i="12"/>
  <c r="K63" i="12"/>
  <c r="D66" i="12"/>
  <c r="O66" i="12"/>
  <c r="E67" i="12"/>
  <c r="AI58" i="12"/>
  <c r="D58" i="12"/>
  <c r="H58" i="12"/>
  <c r="L58" i="12"/>
  <c r="P58" i="12"/>
  <c r="T58" i="12"/>
  <c r="Z58" i="12"/>
  <c r="AD58" i="12"/>
  <c r="AI58" i="11"/>
  <c r="D56" i="11"/>
  <c r="D57" i="11" s="1"/>
  <c r="H58" i="11"/>
  <c r="L56" i="11"/>
  <c r="L57" i="11" s="1"/>
  <c r="P58" i="11"/>
  <c r="T56" i="11"/>
  <c r="T57" i="11" s="1"/>
  <c r="Z58" i="11"/>
  <c r="AD56" i="11"/>
  <c r="AD57" i="11" s="1"/>
  <c r="K67" i="11"/>
  <c r="J67" i="11"/>
  <c r="B67" i="11"/>
  <c r="N66" i="11"/>
  <c r="F66" i="11"/>
  <c r="Y64" i="11"/>
  <c r="H63" i="11"/>
  <c r="AC62" i="11"/>
  <c r="Q62" i="11"/>
  <c r="G62" i="11"/>
  <c r="AC61" i="11"/>
  <c r="T61" i="11"/>
  <c r="L61" i="11"/>
  <c r="D61" i="11"/>
  <c r="Z60" i="11"/>
  <c r="Q60" i="11"/>
  <c r="G67" i="11"/>
  <c r="S66" i="11"/>
  <c r="K66" i="11"/>
  <c r="C66" i="11"/>
  <c r="Y63" i="11"/>
  <c r="E63" i="11"/>
  <c r="Z62" i="11"/>
  <c r="L62" i="11"/>
  <c r="D62" i="11"/>
  <c r="Z61" i="11"/>
  <c r="Q61" i="11"/>
  <c r="I61" i="11"/>
  <c r="AE60" i="11"/>
  <c r="L67" i="11"/>
  <c r="D67" i="11"/>
  <c r="P66" i="11"/>
  <c r="H66" i="11"/>
  <c r="E65" i="11"/>
  <c r="J63" i="11"/>
  <c r="AI58" i="4"/>
  <c r="D58" i="4"/>
  <c r="H58" i="4"/>
  <c r="L58" i="4"/>
  <c r="P58" i="4"/>
  <c r="T58" i="4"/>
  <c r="Z58" i="4"/>
  <c r="AD58" i="4"/>
  <c r="B58" i="12"/>
  <c r="F56" i="12"/>
  <c r="F57" i="12" s="1"/>
  <c r="J58" i="12"/>
  <c r="N56" i="12"/>
  <c r="N57" i="12" s="1"/>
  <c r="R58" i="12"/>
  <c r="X56" i="12"/>
  <c r="X57" i="12" s="1"/>
  <c r="AB58" i="12"/>
  <c r="AF56" i="12"/>
  <c r="AF57" i="12" s="1"/>
  <c r="B58" i="11"/>
  <c r="F58" i="11"/>
  <c r="J58" i="11"/>
  <c r="N58" i="11"/>
  <c r="R58" i="11"/>
  <c r="X56" i="11"/>
  <c r="X57" i="11" s="1"/>
  <c r="AB58" i="11"/>
  <c r="AF56" i="11"/>
  <c r="AF57" i="11" s="1"/>
  <c r="I56" i="11"/>
  <c r="I57" i="11" s="1"/>
  <c r="Q56" i="11"/>
  <c r="Q57" i="11" s="1"/>
  <c r="AI56" i="11"/>
  <c r="AI57" i="11" s="1"/>
  <c r="Z56" i="11"/>
  <c r="Z57" i="11" s="1"/>
  <c r="AH58" i="11"/>
  <c r="G58" i="11"/>
  <c r="O58" i="11"/>
  <c r="Y58" i="11"/>
  <c r="F56" i="11"/>
  <c r="F57" i="11" s="1"/>
  <c r="N56" i="11"/>
  <c r="N57" i="11" s="1"/>
  <c r="V56" i="11"/>
  <c r="D60" i="11"/>
  <c r="L60" i="11"/>
  <c r="G61" i="11"/>
  <c r="X61" i="11"/>
  <c r="J62" i="11"/>
  <c r="C63" i="11"/>
  <c r="Q66" i="11"/>
  <c r="D58" i="5"/>
  <c r="L58" i="5"/>
  <c r="T58" i="5"/>
  <c r="AD58" i="5"/>
  <c r="C58" i="5"/>
  <c r="K58" i="5"/>
  <c r="S58" i="5"/>
  <c r="AC58" i="5"/>
  <c r="B56" i="5"/>
  <c r="B57" i="5" s="1"/>
  <c r="J56" i="5"/>
  <c r="J57" i="5" s="1"/>
  <c r="R56" i="5"/>
  <c r="R57" i="5" s="1"/>
  <c r="I56" i="5"/>
  <c r="I57" i="5" s="1"/>
  <c r="Q56" i="5"/>
  <c r="Q57" i="5" s="1"/>
  <c r="AI56" i="5"/>
  <c r="AI57" i="5" s="1"/>
  <c r="H56" i="5"/>
  <c r="H57" i="5" s="1"/>
  <c r="P56" i="5"/>
  <c r="P57" i="5" s="1"/>
  <c r="Z56" i="5"/>
  <c r="Z57" i="5" s="1"/>
  <c r="AH58" i="5"/>
  <c r="G58" i="5"/>
  <c r="O58" i="5"/>
  <c r="Y56" i="5"/>
  <c r="Y57" i="5" s="1"/>
  <c r="F58" i="5"/>
  <c r="N58" i="5"/>
  <c r="X58" i="5"/>
  <c r="AF58" i="5"/>
  <c r="AJ58" i="6"/>
  <c r="E58" i="6"/>
  <c r="I58" i="6"/>
  <c r="M58" i="6"/>
  <c r="Q58" i="6"/>
  <c r="U58" i="6"/>
  <c r="AA58" i="6"/>
  <c r="AE58" i="6"/>
  <c r="I56" i="6"/>
  <c r="I57" i="6" s="1"/>
  <c r="Q56" i="6"/>
  <c r="Q57" i="6" s="1"/>
  <c r="AI56" i="6"/>
  <c r="AI57" i="6" s="1"/>
  <c r="Z56" i="6"/>
  <c r="Z57" i="6" s="1"/>
  <c r="AH58" i="6"/>
  <c r="G58" i="6"/>
  <c r="O58" i="6"/>
  <c r="Y58" i="6"/>
  <c r="AJ58" i="7"/>
  <c r="E58" i="7"/>
  <c r="I58" i="7"/>
  <c r="M58" i="7"/>
  <c r="Q58" i="7"/>
  <c r="U58" i="7"/>
  <c r="AA58" i="7"/>
  <c r="AE58" i="7"/>
  <c r="I56" i="8"/>
  <c r="I57" i="8" s="1"/>
  <c r="Q56" i="8"/>
  <c r="Q57" i="8" s="1"/>
  <c r="AI56" i="8"/>
  <c r="AI57" i="8" s="1"/>
  <c r="Z56" i="8"/>
  <c r="Z57" i="8" s="1"/>
  <c r="AH58" i="8"/>
  <c r="G58" i="8"/>
  <c r="O58" i="8"/>
  <c r="Y58" i="8"/>
  <c r="AA60" i="8"/>
  <c r="AE60" i="8"/>
  <c r="E61" i="8"/>
  <c r="I61" i="8"/>
  <c r="M61" i="8"/>
  <c r="Q61" i="8"/>
  <c r="U61" i="8"/>
  <c r="Z61" i="8"/>
  <c r="AD61" i="8"/>
  <c r="D62" i="8"/>
  <c r="H62" i="8"/>
  <c r="L62" i="8"/>
  <c r="S62" i="8"/>
  <c r="Z62" i="8"/>
  <c r="AD62" i="8"/>
  <c r="E63" i="8"/>
  <c r="I63" i="8"/>
  <c r="Y63" i="8"/>
  <c r="AC64" i="8"/>
  <c r="C66" i="8"/>
  <c r="I66" i="8"/>
  <c r="S66" i="8"/>
  <c r="AA61" i="8"/>
  <c r="AE61" i="8"/>
  <c r="E62" i="8"/>
  <c r="I62" i="8"/>
  <c r="O62" i="8"/>
  <c r="T62" i="8"/>
  <c r="AA62" i="8"/>
  <c r="B63" i="8"/>
  <c r="F63" i="8"/>
  <c r="J63" i="8"/>
  <c r="AC63" i="8"/>
  <c r="E65" i="8"/>
  <c r="D66" i="8"/>
  <c r="J66" i="8"/>
  <c r="E67" i="8"/>
  <c r="B58" i="5"/>
  <c r="F56" i="5"/>
  <c r="F57" i="5" s="1"/>
  <c r="J58" i="5"/>
  <c r="N56" i="5"/>
  <c r="N57" i="5" s="1"/>
  <c r="R58" i="5"/>
  <c r="X56" i="5"/>
  <c r="X57" i="5" s="1"/>
  <c r="AB58" i="5"/>
  <c r="AF56" i="5"/>
  <c r="AF57" i="5" s="1"/>
  <c r="AC63" i="5"/>
  <c r="B66" i="5"/>
  <c r="G66" i="5"/>
  <c r="L66" i="5"/>
  <c r="R66" i="5"/>
  <c r="C67" i="5"/>
  <c r="H67" i="5"/>
  <c r="AH56" i="6"/>
  <c r="AH57" i="6" s="1"/>
  <c r="C58" i="6"/>
  <c r="G56" i="6"/>
  <c r="G57" i="6" s="1"/>
  <c r="K58" i="6"/>
  <c r="O56" i="6"/>
  <c r="O57" i="6" s="1"/>
  <c r="S58" i="6"/>
  <c r="Y56" i="6"/>
  <c r="Y57" i="6" s="1"/>
  <c r="AC58" i="6"/>
  <c r="C58" i="7"/>
  <c r="G56" i="7"/>
  <c r="G57" i="7" s="1"/>
  <c r="K58" i="7"/>
  <c r="O56" i="7"/>
  <c r="O57" i="7" s="1"/>
  <c r="S58" i="7"/>
  <c r="AC58" i="7"/>
  <c r="Q66" i="7"/>
  <c r="F67" i="7"/>
  <c r="AH57" i="8"/>
  <c r="D60" i="8"/>
  <c r="H60" i="8"/>
  <c r="L60" i="8"/>
  <c r="P60" i="8"/>
  <c r="T60" i="8"/>
  <c r="Y60" i="8"/>
  <c r="AC60" i="8"/>
  <c r="C61" i="8"/>
  <c r="G61" i="8"/>
  <c r="K61" i="8"/>
  <c r="O61" i="8"/>
  <c r="S61" i="8"/>
  <c r="X61" i="8"/>
  <c r="AB61" i="8"/>
  <c r="B62" i="8"/>
  <c r="F62" i="8"/>
  <c r="J62" i="8"/>
  <c r="P62" i="8"/>
  <c r="X62" i="8"/>
  <c r="AB62" i="8"/>
  <c r="C63" i="8"/>
  <c r="G63" i="8"/>
  <c r="K63" i="8"/>
  <c r="E64" i="8"/>
  <c r="Y65" i="8"/>
  <c r="E66" i="8"/>
  <c r="K66" i="8"/>
  <c r="G67" i="8"/>
  <c r="C56" i="5"/>
  <c r="C57" i="5" s="1"/>
  <c r="G56" i="5"/>
  <c r="G57" i="5" s="1"/>
  <c r="K56" i="5"/>
  <c r="K57" i="5" s="1"/>
  <c r="O56" i="5"/>
  <c r="O57" i="5" s="1"/>
  <c r="S56" i="5"/>
  <c r="S57" i="5" s="1"/>
  <c r="AC56" i="5"/>
  <c r="AC57" i="5" s="1"/>
  <c r="K63" i="5"/>
  <c r="E64" i="5"/>
  <c r="C66" i="5"/>
  <c r="I66" i="5"/>
  <c r="M66" i="5"/>
  <c r="S66" i="5"/>
  <c r="E67" i="5"/>
  <c r="K67" i="5"/>
  <c r="AI58" i="6"/>
  <c r="D58" i="6"/>
  <c r="H58" i="6"/>
  <c r="L58" i="6"/>
  <c r="P58" i="6"/>
  <c r="T58" i="6"/>
  <c r="Z58" i="6"/>
  <c r="AD58" i="6"/>
  <c r="AI58" i="7"/>
  <c r="D58" i="7"/>
  <c r="H58" i="7"/>
  <c r="L58" i="7"/>
  <c r="P58" i="7"/>
  <c r="T58" i="7"/>
  <c r="Z58" i="7"/>
  <c r="AD58" i="7"/>
  <c r="I56" i="7"/>
  <c r="I57" i="7" s="1"/>
  <c r="Q56" i="7"/>
  <c r="Q57" i="7" s="1"/>
  <c r="AI56" i="7"/>
  <c r="AI57" i="7" s="1"/>
  <c r="H56" i="7"/>
  <c r="H57" i="7" s="1"/>
  <c r="P56" i="7"/>
  <c r="P57" i="7" s="1"/>
  <c r="Z56" i="7"/>
  <c r="Z57" i="7" s="1"/>
  <c r="AH56" i="7"/>
  <c r="AH57" i="7" s="1"/>
  <c r="G58" i="7"/>
  <c r="O58" i="7"/>
  <c r="Y56" i="7"/>
  <c r="Y57" i="7" s="1"/>
  <c r="F58" i="7"/>
  <c r="N58" i="7"/>
  <c r="X58" i="7"/>
  <c r="AF58" i="7"/>
  <c r="R66" i="7"/>
  <c r="G67" i="7"/>
  <c r="H56" i="8"/>
  <c r="H57" i="8" s="1"/>
  <c r="P56" i="8"/>
  <c r="P57" i="8" s="1"/>
  <c r="F58" i="8"/>
  <c r="N58" i="8"/>
  <c r="X58" i="8"/>
  <c r="AF58" i="8"/>
  <c r="R66" i="8"/>
  <c r="F67" i="8"/>
  <c r="B56" i="8"/>
  <c r="B57" i="8" s="1"/>
  <c r="J56" i="8"/>
  <c r="J57" i="8" s="1"/>
  <c r="R56" i="8"/>
  <c r="R57" i="8" s="1"/>
  <c r="AA56" i="8"/>
  <c r="AA57" i="8" s="1"/>
  <c r="AJ56" i="8"/>
  <c r="AJ57" i="8" s="1"/>
  <c r="L66" i="8"/>
  <c r="T66" i="8"/>
  <c r="H67" i="8"/>
  <c r="C56" i="8"/>
  <c r="C57" i="8" s="1"/>
  <c r="K56" i="8"/>
  <c r="K57" i="8" s="1"/>
  <c r="S56" i="8"/>
  <c r="S57" i="8" s="1"/>
  <c r="AB56" i="8"/>
  <c r="AB57" i="8" s="1"/>
  <c r="M66" i="8"/>
  <c r="U66" i="8"/>
  <c r="I67" i="8"/>
  <c r="D56" i="8"/>
  <c r="D57" i="8" s="1"/>
  <c r="L56" i="8"/>
  <c r="L57" i="8" s="1"/>
  <c r="T56" i="8"/>
  <c r="T57" i="8" s="1"/>
  <c r="AC56" i="8"/>
  <c r="AC57" i="8" s="1"/>
  <c r="N66" i="8"/>
  <c r="B67" i="8"/>
  <c r="J67" i="8"/>
  <c r="E56" i="8"/>
  <c r="E57" i="8" s="1"/>
  <c r="M56" i="8"/>
  <c r="M57" i="8" s="1"/>
  <c r="U56" i="8"/>
  <c r="U57" i="8" s="1"/>
  <c r="AD56" i="8"/>
  <c r="AD57" i="8" s="1"/>
  <c r="G66" i="8"/>
  <c r="O66" i="8"/>
  <c r="C67" i="8"/>
  <c r="K67" i="8"/>
  <c r="AE56" i="8"/>
  <c r="AE57" i="8" s="1"/>
  <c r="H66" i="8"/>
  <c r="P66" i="8"/>
  <c r="D67" i="8"/>
  <c r="B56" i="7"/>
  <c r="B57" i="7" s="1"/>
  <c r="J56" i="7"/>
  <c r="J57" i="7" s="1"/>
  <c r="R56" i="7"/>
  <c r="R57" i="7" s="1"/>
  <c r="AA56" i="7"/>
  <c r="AA57" i="7" s="1"/>
  <c r="AJ56" i="7"/>
  <c r="AJ57" i="7" s="1"/>
  <c r="T66" i="7"/>
  <c r="H67" i="7"/>
  <c r="AH58" i="7"/>
  <c r="C56" i="7"/>
  <c r="C57" i="7" s="1"/>
  <c r="K56" i="7"/>
  <c r="K57" i="7" s="1"/>
  <c r="S56" i="7"/>
  <c r="S57" i="7" s="1"/>
  <c r="AB56" i="7"/>
  <c r="AB57" i="7" s="1"/>
  <c r="M66" i="7"/>
  <c r="U66" i="7"/>
  <c r="I67" i="7"/>
  <c r="Y58" i="7"/>
  <c r="D56" i="7"/>
  <c r="D57" i="7" s="1"/>
  <c r="L56" i="7"/>
  <c r="L57" i="7" s="1"/>
  <c r="T56" i="7"/>
  <c r="T57" i="7" s="1"/>
  <c r="AC56" i="7"/>
  <c r="AC57" i="7" s="1"/>
  <c r="N66" i="7"/>
  <c r="B67" i="7"/>
  <c r="J67" i="7"/>
  <c r="E56" i="7"/>
  <c r="E57" i="7" s="1"/>
  <c r="M56" i="7"/>
  <c r="M57" i="7" s="1"/>
  <c r="U56" i="7"/>
  <c r="U57" i="7" s="1"/>
  <c r="AD56" i="7"/>
  <c r="AD57" i="7" s="1"/>
  <c r="O66" i="7"/>
  <c r="C67" i="7"/>
  <c r="K67" i="7"/>
  <c r="AE56" i="7"/>
  <c r="AE57" i="7" s="1"/>
  <c r="P66" i="7"/>
  <c r="D67" i="7"/>
  <c r="H56" i="6"/>
  <c r="H57" i="6" s="1"/>
  <c r="P56" i="6"/>
  <c r="P57" i="6" s="1"/>
  <c r="F58" i="6"/>
  <c r="N58" i="6"/>
  <c r="X58" i="6"/>
  <c r="AF58" i="6"/>
  <c r="E60" i="6"/>
  <c r="M60" i="6"/>
  <c r="U60" i="6"/>
  <c r="AD60" i="6"/>
  <c r="H61" i="6"/>
  <c r="P61" i="6"/>
  <c r="Y61" i="6"/>
  <c r="C62" i="6"/>
  <c r="K62" i="6"/>
  <c r="Y62" i="6"/>
  <c r="D63" i="6"/>
  <c r="L63" i="6"/>
  <c r="B66" i="6"/>
  <c r="J66" i="6"/>
  <c r="R66" i="6"/>
  <c r="F67" i="6"/>
  <c r="B56" i="6"/>
  <c r="B57" i="6" s="1"/>
  <c r="J56" i="6"/>
  <c r="J57" i="6" s="1"/>
  <c r="R56" i="6"/>
  <c r="R57" i="6" s="1"/>
  <c r="AA56" i="6"/>
  <c r="AA57" i="6" s="1"/>
  <c r="AJ56" i="6"/>
  <c r="AJ57" i="6" s="1"/>
  <c r="G60" i="6"/>
  <c r="O60" i="6"/>
  <c r="X60" i="6"/>
  <c r="B61" i="6"/>
  <c r="J61" i="6"/>
  <c r="R61" i="6"/>
  <c r="AA61" i="6"/>
  <c r="E62" i="6"/>
  <c r="O62" i="6"/>
  <c r="AA62" i="6"/>
  <c r="F63" i="6"/>
  <c r="AC63" i="6"/>
  <c r="D66" i="6"/>
  <c r="L66" i="6"/>
  <c r="T66" i="6"/>
  <c r="H67" i="6"/>
  <c r="C56" i="6"/>
  <c r="C57" i="6" s="1"/>
  <c r="K56" i="6"/>
  <c r="K57" i="6" s="1"/>
  <c r="S56" i="6"/>
  <c r="S57" i="6" s="1"/>
  <c r="AB56" i="6"/>
  <c r="AB57" i="6" s="1"/>
  <c r="H60" i="6"/>
  <c r="P60" i="6"/>
  <c r="Y60" i="6"/>
  <c r="C61" i="6"/>
  <c r="K61" i="6"/>
  <c r="S61" i="6"/>
  <c r="AB61" i="6"/>
  <c r="F62" i="6"/>
  <c r="P62" i="6"/>
  <c r="AB62" i="6"/>
  <c r="G63" i="6"/>
  <c r="E64" i="6"/>
  <c r="E66" i="6"/>
  <c r="M66" i="6"/>
  <c r="U66" i="6"/>
  <c r="I67" i="6"/>
  <c r="D56" i="6"/>
  <c r="D57" i="6" s="1"/>
  <c r="L56" i="6"/>
  <c r="L57" i="6" s="1"/>
  <c r="T56" i="6"/>
  <c r="T57" i="6" s="1"/>
  <c r="AC56" i="6"/>
  <c r="AC57" i="6" s="1"/>
  <c r="I60" i="6"/>
  <c r="Q60" i="6"/>
  <c r="Z60" i="6"/>
  <c r="D61" i="6"/>
  <c r="L61" i="6"/>
  <c r="T61" i="6"/>
  <c r="AC61" i="6"/>
  <c r="G62" i="6"/>
  <c r="Q62" i="6"/>
  <c r="AC62" i="6"/>
  <c r="H63" i="6"/>
  <c r="Y64" i="6"/>
  <c r="F66" i="6"/>
  <c r="N66" i="6"/>
  <c r="B67" i="6"/>
  <c r="J67" i="6"/>
  <c r="E56" i="6"/>
  <c r="E57" i="6" s="1"/>
  <c r="M56" i="6"/>
  <c r="M57" i="6" s="1"/>
  <c r="U56" i="6"/>
  <c r="U57" i="6" s="1"/>
  <c r="AD56" i="6"/>
  <c r="AD57" i="6" s="1"/>
  <c r="H62" i="6"/>
  <c r="S62" i="6"/>
  <c r="AD62" i="6"/>
  <c r="I63" i="6"/>
  <c r="AC64" i="6"/>
  <c r="G66" i="6"/>
  <c r="O66" i="6"/>
  <c r="C67" i="6"/>
  <c r="K67" i="6"/>
  <c r="V56" i="6"/>
  <c r="AE56" i="6"/>
  <c r="AE57" i="6" s="1"/>
  <c r="C60" i="6"/>
  <c r="K60" i="6"/>
  <c r="S60" i="6"/>
  <c r="AB60" i="6"/>
  <c r="F61" i="6"/>
  <c r="N61" i="6"/>
  <c r="AE61" i="6"/>
  <c r="I62" i="6"/>
  <c r="T62" i="6"/>
  <c r="B63" i="6"/>
  <c r="J63" i="6"/>
  <c r="E65" i="6"/>
  <c r="H66" i="6"/>
  <c r="P66" i="6"/>
  <c r="D67" i="6"/>
  <c r="AA56" i="5"/>
  <c r="AA57" i="5" s="1"/>
  <c r="AB56" i="5"/>
  <c r="AB57" i="5" s="1"/>
  <c r="AJ58" i="5"/>
  <c r="I67" i="5"/>
  <c r="AH56" i="5"/>
  <c r="AH57" i="5" s="1"/>
  <c r="Y58" i="5"/>
  <c r="D56" i="5"/>
  <c r="D57" i="5" s="1"/>
  <c r="L56" i="5"/>
  <c r="L57" i="5" s="1"/>
  <c r="T56" i="5"/>
  <c r="T57" i="5" s="1"/>
  <c r="Y64" i="5"/>
  <c r="F66" i="5"/>
  <c r="N66" i="5"/>
  <c r="B67" i="5"/>
  <c r="J67" i="5"/>
  <c r="M56" i="5"/>
  <c r="M57" i="5" s="1"/>
  <c r="AD56" i="5"/>
  <c r="AD57" i="5" s="1"/>
  <c r="AE56" i="5"/>
  <c r="AE57" i="5" s="1"/>
  <c r="E65" i="5"/>
  <c r="H66" i="5"/>
  <c r="P66" i="5"/>
  <c r="D67" i="5"/>
  <c r="E56" i="5"/>
  <c r="E57" i="5" s="1"/>
  <c r="U56" i="5"/>
  <c r="U57" i="5" s="1"/>
  <c r="AE56" i="11"/>
  <c r="AE57" i="11" s="1"/>
  <c r="H56" i="11"/>
  <c r="H57" i="11" s="1"/>
  <c r="P56" i="11"/>
  <c r="P57" i="11" s="1"/>
  <c r="X58" i="11"/>
  <c r="AF58" i="11"/>
  <c r="E60" i="11"/>
  <c r="M60" i="11"/>
  <c r="U60" i="11"/>
  <c r="AD60" i="11"/>
  <c r="H61" i="11"/>
  <c r="P61" i="11"/>
  <c r="Y61" i="11"/>
  <c r="C62" i="11"/>
  <c r="K62" i="11"/>
  <c r="Y62" i="11"/>
  <c r="D63" i="11"/>
  <c r="L63" i="11"/>
  <c r="B66" i="11"/>
  <c r="J66" i="11"/>
  <c r="R66" i="11"/>
  <c r="F67" i="11"/>
  <c r="B56" i="11"/>
  <c r="B57" i="11" s="1"/>
  <c r="J56" i="11"/>
  <c r="J57" i="11" s="1"/>
  <c r="R56" i="11"/>
  <c r="R57" i="11" s="1"/>
  <c r="AA56" i="11"/>
  <c r="AA57" i="11" s="1"/>
  <c r="AJ56" i="11"/>
  <c r="AJ57" i="11" s="1"/>
  <c r="G60" i="11"/>
  <c r="O60" i="11"/>
  <c r="X60" i="11"/>
  <c r="B61" i="11"/>
  <c r="J61" i="11"/>
  <c r="R61" i="11"/>
  <c r="AA61" i="11"/>
  <c r="E62" i="11"/>
  <c r="O62" i="11"/>
  <c r="AA62" i="11"/>
  <c r="F63" i="11"/>
  <c r="AC63" i="11"/>
  <c r="D66" i="11"/>
  <c r="L66" i="11"/>
  <c r="T66" i="11"/>
  <c r="H67" i="11"/>
  <c r="C56" i="11"/>
  <c r="C57" i="11" s="1"/>
  <c r="K56" i="11"/>
  <c r="K57" i="11" s="1"/>
  <c r="S56" i="11"/>
  <c r="S57" i="11" s="1"/>
  <c r="AB56" i="11"/>
  <c r="AB57" i="11" s="1"/>
  <c r="H60" i="11"/>
  <c r="P60" i="11"/>
  <c r="Y60" i="11"/>
  <c r="C61" i="11"/>
  <c r="K61" i="11"/>
  <c r="S61" i="11"/>
  <c r="AB61" i="11"/>
  <c r="F62" i="11"/>
  <c r="P62" i="11"/>
  <c r="AB62" i="11"/>
  <c r="G63" i="11"/>
  <c r="E64" i="11"/>
  <c r="E66" i="11"/>
  <c r="M66" i="11"/>
  <c r="U66" i="11"/>
  <c r="I67" i="11"/>
  <c r="AC56" i="11"/>
  <c r="AC57" i="11" s="1"/>
  <c r="E56" i="11"/>
  <c r="E57" i="11" s="1"/>
  <c r="M56" i="11"/>
  <c r="M57" i="11" s="1"/>
  <c r="U56" i="11"/>
  <c r="U57" i="11" s="1"/>
  <c r="B60" i="11"/>
  <c r="J60" i="11"/>
  <c r="R60" i="11"/>
  <c r="AA60" i="11"/>
  <c r="E61" i="11"/>
  <c r="M61" i="11"/>
  <c r="U61" i="11"/>
  <c r="AD61" i="11"/>
  <c r="H62" i="11"/>
  <c r="S62" i="11"/>
  <c r="AD62" i="11"/>
  <c r="I63" i="11"/>
  <c r="AC64" i="11"/>
  <c r="G66" i="11"/>
  <c r="O66" i="11"/>
  <c r="C67" i="11"/>
  <c r="H56" i="12"/>
  <c r="H57" i="12" s="1"/>
  <c r="P56" i="12"/>
  <c r="P57" i="12" s="1"/>
  <c r="F58" i="12"/>
  <c r="N58" i="12"/>
  <c r="X58" i="12"/>
  <c r="AF58" i="12"/>
  <c r="E60" i="12"/>
  <c r="M60" i="12"/>
  <c r="U60" i="12"/>
  <c r="AD60" i="12"/>
  <c r="H61" i="12"/>
  <c r="P61" i="12"/>
  <c r="Y61" i="12"/>
  <c r="C62" i="12"/>
  <c r="K62" i="12"/>
  <c r="Y62" i="12"/>
  <c r="D63" i="12"/>
  <c r="L63" i="12"/>
  <c r="B66" i="12"/>
  <c r="J66" i="12"/>
  <c r="R66" i="12"/>
  <c r="F67" i="12"/>
  <c r="B56" i="12"/>
  <c r="B57" i="12" s="1"/>
  <c r="J56" i="12"/>
  <c r="J57" i="12" s="1"/>
  <c r="R56" i="12"/>
  <c r="R57" i="12" s="1"/>
  <c r="AA56" i="12"/>
  <c r="AA57" i="12" s="1"/>
  <c r="AJ56" i="12"/>
  <c r="AJ57" i="12" s="1"/>
  <c r="C56" i="12"/>
  <c r="C57" i="12" s="1"/>
  <c r="K56" i="12"/>
  <c r="K57" i="12" s="1"/>
  <c r="S56" i="12"/>
  <c r="S57" i="12" s="1"/>
  <c r="AB56" i="12"/>
  <c r="AB57" i="12" s="1"/>
  <c r="G63" i="12"/>
  <c r="E64" i="12"/>
  <c r="E66" i="12"/>
  <c r="M66" i="12"/>
  <c r="U66" i="12"/>
  <c r="D56" i="12"/>
  <c r="D57" i="12" s="1"/>
  <c r="L56" i="12"/>
  <c r="L57" i="12" s="1"/>
  <c r="T56" i="12"/>
  <c r="T57" i="12" s="1"/>
  <c r="AC56" i="12"/>
  <c r="AC57" i="12" s="1"/>
  <c r="E56" i="12"/>
  <c r="E57" i="12" s="1"/>
  <c r="M56" i="12"/>
  <c r="M57" i="12" s="1"/>
  <c r="U56" i="12"/>
  <c r="U57" i="12" s="1"/>
  <c r="AD56" i="12"/>
  <c r="AD57" i="12" s="1"/>
  <c r="AE56" i="12"/>
  <c r="AE57" i="12" s="1"/>
  <c r="H56" i="4"/>
  <c r="H57" i="4" s="1"/>
  <c r="P56" i="4"/>
  <c r="P57" i="4" s="1"/>
  <c r="F58" i="4"/>
  <c r="N58" i="4"/>
  <c r="X58" i="4"/>
  <c r="AF58" i="4"/>
  <c r="E60" i="4"/>
  <c r="M60" i="4"/>
  <c r="U60" i="4"/>
  <c r="AD60" i="4"/>
  <c r="H61" i="4"/>
  <c r="P61" i="4"/>
  <c r="Y61" i="4"/>
  <c r="C62" i="4"/>
  <c r="K62" i="4"/>
  <c r="Y62" i="4"/>
  <c r="D63" i="4"/>
  <c r="L63" i="4"/>
  <c r="B66" i="4"/>
  <c r="J66" i="4"/>
  <c r="R66" i="4"/>
  <c r="F67" i="4"/>
  <c r="B56" i="4"/>
  <c r="B57" i="4" s="1"/>
  <c r="J56" i="4"/>
  <c r="J57" i="4" s="1"/>
  <c r="R56" i="4"/>
  <c r="R57" i="4" s="1"/>
  <c r="AA56" i="4"/>
  <c r="AA57" i="4" s="1"/>
  <c r="AJ56" i="4"/>
  <c r="AJ57" i="4" s="1"/>
  <c r="G60" i="4"/>
  <c r="O60" i="4"/>
  <c r="X60" i="4"/>
  <c r="B61" i="4"/>
  <c r="J61" i="4"/>
  <c r="R61" i="4"/>
  <c r="AA61" i="4"/>
  <c r="E62" i="4"/>
  <c r="O62" i="4"/>
  <c r="AA62" i="4"/>
  <c r="F63" i="4"/>
  <c r="AC63" i="4"/>
  <c r="D66" i="4"/>
  <c r="L66" i="4"/>
  <c r="T66" i="4"/>
  <c r="H67" i="4"/>
  <c r="C56" i="4"/>
  <c r="C57" i="4" s="1"/>
  <c r="K56" i="4"/>
  <c r="K57" i="4" s="1"/>
  <c r="S56" i="4"/>
  <c r="S57" i="4" s="1"/>
  <c r="AB56" i="4"/>
  <c r="AB57" i="4" s="1"/>
  <c r="H60" i="4"/>
  <c r="P60" i="4"/>
  <c r="Y60" i="4"/>
  <c r="C61" i="4"/>
  <c r="K61" i="4"/>
  <c r="S61" i="4"/>
  <c r="AB61" i="4"/>
  <c r="F62" i="4"/>
  <c r="P62" i="4"/>
  <c r="AB62" i="4"/>
  <c r="G63" i="4"/>
  <c r="E64" i="4"/>
  <c r="E66" i="4"/>
  <c r="M66" i="4"/>
  <c r="U66" i="4"/>
  <c r="I67" i="4"/>
  <c r="D56" i="4"/>
  <c r="D57" i="4" s="1"/>
  <c r="L56" i="4"/>
  <c r="L57" i="4" s="1"/>
  <c r="T56" i="4"/>
  <c r="T57" i="4" s="1"/>
  <c r="AC56" i="4"/>
  <c r="AC57" i="4" s="1"/>
  <c r="E56" i="4"/>
  <c r="E57" i="4" s="1"/>
  <c r="M56" i="4"/>
  <c r="M57" i="4" s="1"/>
  <c r="U56" i="4"/>
  <c r="U57" i="4" s="1"/>
  <c r="AD56" i="4"/>
  <c r="AD57" i="4" s="1"/>
  <c r="J60" i="4"/>
  <c r="R60" i="4"/>
  <c r="AA60" i="4"/>
  <c r="E61" i="4"/>
  <c r="M61" i="4"/>
  <c r="U61" i="4"/>
  <c r="AD61" i="4"/>
  <c r="H62" i="4"/>
  <c r="S62" i="4"/>
  <c r="AD62" i="4"/>
  <c r="I63" i="4"/>
  <c r="AC64" i="4"/>
  <c r="G66" i="4"/>
  <c r="O66" i="4"/>
  <c r="C67" i="4"/>
  <c r="AE56" i="4"/>
  <c r="AE57" i="4" s="1"/>
  <c r="H56" i="3"/>
  <c r="H57" i="3" s="1"/>
  <c r="P56" i="3"/>
  <c r="P57" i="3" s="1"/>
  <c r="F58" i="3"/>
  <c r="N58" i="3"/>
  <c r="X58" i="3"/>
  <c r="AF58" i="3"/>
  <c r="E60" i="3"/>
  <c r="M60" i="3"/>
  <c r="U60" i="3"/>
  <c r="AD60" i="3"/>
  <c r="H61" i="3"/>
  <c r="P61" i="3"/>
  <c r="Y61" i="3"/>
  <c r="C62" i="3"/>
  <c r="K62" i="3"/>
  <c r="Y62" i="3"/>
  <c r="D63" i="3"/>
  <c r="L63" i="3"/>
  <c r="B66" i="3"/>
  <c r="J66" i="3"/>
  <c r="R66" i="3"/>
  <c r="F67" i="3"/>
  <c r="B56" i="3"/>
  <c r="B57" i="3" s="1"/>
  <c r="J56" i="3"/>
  <c r="J57" i="3" s="1"/>
  <c r="R56" i="3"/>
  <c r="R57" i="3" s="1"/>
  <c r="AA56" i="3"/>
  <c r="AA57" i="3" s="1"/>
  <c r="AJ56" i="3"/>
  <c r="AJ57" i="3" s="1"/>
  <c r="R61" i="3"/>
  <c r="AA61" i="3"/>
  <c r="E62" i="3"/>
  <c r="O62" i="3"/>
  <c r="AA62" i="3"/>
  <c r="F63" i="3"/>
  <c r="AC63" i="3"/>
  <c r="D66" i="3"/>
  <c r="L66" i="3"/>
  <c r="T66" i="3"/>
  <c r="H67" i="3"/>
  <c r="C56" i="3"/>
  <c r="C57" i="3" s="1"/>
  <c r="K56" i="3"/>
  <c r="K57" i="3" s="1"/>
  <c r="S56" i="3"/>
  <c r="S57" i="3" s="1"/>
  <c r="AB56" i="3"/>
  <c r="AB57" i="3" s="1"/>
  <c r="AB62" i="3"/>
  <c r="G63" i="3"/>
  <c r="E64" i="3"/>
  <c r="E66" i="3"/>
  <c r="M66" i="3"/>
  <c r="U66" i="3"/>
  <c r="I67" i="3"/>
  <c r="D56" i="3"/>
  <c r="D57" i="3" s="1"/>
  <c r="L56" i="3"/>
  <c r="L57" i="3" s="1"/>
  <c r="T56" i="3"/>
  <c r="T57" i="3" s="1"/>
  <c r="AC56" i="3"/>
  <c r="AC57" i="3" s="1"/>
  <c r="I60" i="3"/>
  <c r="Q60" i="3"/>
  <c r="Z60" i="3"/>
  <c r="D61" i="3"/>
  <c r="L61" i="3"/>
  <c r="T61" i="3"/>
  <c r="AC61" i="3"/>
  <c r="G62" i="3"/>
  <c r="Q62" i="3"/>
  <c r="AC62" i="3"/>
  <c r="H63" i="3"/>
  <c r="Y64" i="3"/>
  <c r="F66" i="3"/>
  <c r="N66" i="3"/>
  <c r="B67" i="3"/>
  <c r="J67" i="3"/>
  <c r="E56" i="3"/>
  <c r="E57" i="3" s="1"/>
  <c r="M56" i="3"/>
  <c r="M57" i="3" s="1"/>
  <c r="U56" i="3"/>
  <c r="U57" i="3" s="1"/>
  <c r="AD56" i="3"/>
  <c r="AD57" i="3" s="1"/>
  <c r="B60" i="3"/>
  <c r="J60" i="3"/>
  <c r="R60" i="3"/>
  <c r="AA60" i="3"/>
  <c r="E61" i="3"/>
  <c r="M61" i="3"/>
  <c r="U61" i="3"/>
  <c r="AD61" i="3"/>
  <c r="H62" i="3"/>
  <c r="S62" i="3"/>
  <c r="AD62" i="3"/>
  <c r="I63" i="3"/>
  <c r="AC64" i="3"/>
  <c r="G66" i="3"/>
  <c r="O66" i="3"/>
  <c r="C67" i="3"/>
  <c r="K67" i="3"/>
  <c r="AE56" i="3"/>
  <c r="AE57" i="3" s="1"/>
  <c r="AE61" i="3"/>
  <c r="I62" i="3"/>
  <c r="T62" i="3"/>
  <c r="B63" i="3"/>
  <c r="J63" i="3"/>
  <c r="E65" i="3"/>
  <c r="H66" i="3"/>
  <c r="P66" i="3"/>
  <c r="D67" i="3"/>
  <c r="H56" i="2"/>
  <c r="H57" i="2" s="1"/>
  <c r="P56" i="2"/>
  <c r="P57" i="2" s="1"/>
  <c r="F58" i="2"/>
  <c r="N58" i="2"/>
  <c r="X58" i="2"/>
  <c r="AF58" i="2"/>
  <c r="E60" i="2"/>
  <c r="M60" i="2"/>
  <c r="U60" i="2"/>
  <c r="AD60" i="2"/>
  <c r="H61" i="2"/>
  <c r="P61" i="2"/>
  <c r="Y61" i="2"/>
  <c r="C62" i="2"/>
  <c r="K62" i="2"/>
  <c r="Y62" i="2"/>
  <c r="D63" i="2"/>
  <c r="L63" i="2"/>
  <c r="B66" i="2"/>
  <c r="J66" i="2"/>
  <c r="R66" i="2"/>
  <c r="F67" i="2"/>
  <c r="B56" i="2"/>
  <c r="B57" i="2" s="1"/>
  <c r="J56" i="2"/>
  <c r="J57" i="2" s="1"/>
  <c r="R56" i="2"/>
  <c r="R57" i="2" s="1"/>
  <c r="AA56" i="2"/>
  <c r="AA57" i="2" s="1"/>
  <c r="AJ56" i="2"/>
  <c r="AJ57" i="2" s="1"/>
  <c r="G60" i="2"/>
  <c r="O60" i="2"/>
  <c r="X60" i="2"/>
  <c r="B61" i="2"/>
  <c r="J61" i="2"/>
  <c r="R61" i="2"/>
  <c r="AA61" i="2"/>
  <c r="E62" i="2"/>
  <c r="O62" i="2"/>
  <c r="AA62" i="2"/>
  <c r="F63" i="2"/>
  <c r="AC63" i="2"/>
  <c r="D66" i="2"/>
  <c r="L66" i="2"/>
  <c r="T66" i="2"/>
  <c r="H67" i="2"/>
  <c r="C56" i="2"/>
  <c r="C57" i="2" s="1"/>
  <c r="K56" i="2"/>
  <c r="K57" i="2" s="1"/>
  <c r="S56" i="2"/>
  <c r="S57" i="2" s="1"/>
  <c r="AB56" i="2"/>
  <c r="AB57" i="2" s="1"/>
  <c r="H60" i="2"/>
  <c r="P60" i="2"/>
  <c r="Y60" i="2"/>
  <c r="C61" i="2"/>
  <c r="K61" i="2"/>
  <c r="S61" i="2"/>
  <c r="AB61" i="2"/>
  <c r="F62" i="2"/>
  <c r="P62" i="2"/>
  <c r="AB62" i="2"/>
  <c r="G63" i="2"/>
  <c r="E64" i="2"/>
  <c r="E66" i="2"/>
  <c r="M66" i="2"/>
  <c r="U66" i="2"/>
  <c r="I67" i="2"/>
  <c r="D56" i="2"/>
  <c r="D57" i="2" s="1"/>
  <c r="L56" i="2"/>
  <c r="L57" i="2" s="1"/>
  <c r="T56" i="2"/>
  <c r="T57" i="2" s="1"/>
  <c r="AC56" i="2"/>
  <c r="AC57" i="2" s="1"/>
  <c r="I60" i="2"/>
  <c r="Q60" i="2"/>
  <c r="Z60" i="2"/>
  <c r="D61" i="2"/>
  <c r="L61" i="2"/>
  <c r="T61" i="2"/>
  <c r="AC61" i="2"/>
  <c r="G62" i="2"/>
  <c r="Q62" i="2"/>
  <c r="AC62" i="2"/>
  <c r="H63" i="2"/>
  <c r="Y64" i="2"/>
  <c r="F66" i="2"/>
  <c r="N66" i="2"/>
  <c r="B67" i="2"/>
  <c r="J67" i="2"/>
  <c r="E56" i="2"/>
  <c r="E57" i="2" s="1"/>
  <c r="M56" i="2"/>
  <c r="M57" i="2" s="1"/>
  <c r="U56" i="2"/>
  <c r="U57" i="2" s="1"/>
  <c r="AD56" i="2"/>
  <c r="AD57" i="2" s="1"/>
  <c r="B60" i="2"/>
  <c r="J60" i="2"/>
  <c r="R60" i="2"/>
  <c r="AA60" i="2"/>
  <c r="E61" i="2"/>
  <c r="M61" i="2"/>
  <c r="U61" i="2"/>
  <c r="AD61" i="2"/>
  <c r="H62" i="2"/>
  <c r="S62" i="2"/>
  <c r="AD62" i="2"/>
  <c r="I63" i="2"/>
  <c r="AC64" i="2"/>
  <c r="G66" i="2"/>
  <c r="O66" i="2"/>
  <c r="C67" i="2"/>
  <c r="K67" i="2"/>
  <c r="AE56" i="2"/>
  <c r="AE57" i="2" s="1"/>
  <c r="AE61" i="2"/>
  <c r="I62" i="2"/>
  <c r="T62" i="2"/>
  <c r="B63" i="2"/>
  <c r="J63" i="2"/>
  <c r="E65" i="2"/>
  <c r="H66" i="2"/>
  <c r="P66" i="2"/>
  <c r="D67" i="2"/>
  <c r="A4" i="10"/>
  <c r="J43" i="14" l="1"/>
  <c r="I43" i="14"/>
  <c r="H43" i="14"/>
  <c r="G43" i="14"/>
  <c r="F43" i="14"/>
  <c r="E43" i="14"/>
  <c r="D43" i="14"/>
  <c r="C43" i="14"/>
  <c r="B43" i="14"/>
  <c r="J42" i="14"/>
  <c r="I42" i="14"/>
  <c r="H42" i="14"/>
  <c r="G42" i="14"/>
  <c r="F42" i="14"/>
  <c r="E42" i="14"/>
  <c r="D42" i="14"/>
  <c r="C42" i="14"/>
  <c r="B42" i="14"/>
  <c r="J41" i="14"/>
  <c r="I41" i="14"/>
  <c r="H41" i="14"/>
  <c r="G41" i="14"/>
  <c r="F41" i="14"/>
  <c r="E41" i="14"/>
  <c r="D41" i="14"/>
  <c r="C41" i="14"/>
  <c r="B41" i="14"/>
  <c r="J40" i="14"/>
  <c r="I40" i="14"/>
  <c r="H40" i="14"/>
  <c r="G40" i="14"/>
  <c r="F40" i="14"/>
  <c r="E40" i="14"/>
  <c r="D40" i="14"/>
  <c r="C40" i="14"/>
  <c r="B40" i="14"/>
  <c r="J39" i="14"/>
  <c r="I39" i="14"/>
  <c r="H39" i="14"/>
  <c r="G39" i="14"/>
  <c r="F39" i="14"/>
  <c r="E39" i="14"/>
  <c r="D39" i="14"/>
  <c r="C39" i="14"/>
  <c r="B39" i="14"/>
  <c r="J38" i="14"/>
  <c r="I38" i="14"/>
  <c r="H38" i="14"/>
  <c r="G38" i="14"/>
  <c r="F38" i="14"/>
  <c r="E38" i="14"/>
  <c r="D38" i="14"/>
  <c r="C38" i="14"/>
  <c r="B38" i="14"/>
  <c r="J37" i="14"/>
  <c r="I37" i="14"/>
  <c r="H37" i="14"/>
  <c r="G37" i="14"/>
  <c r="F37" i="14"/>
  <c r="E37" i="14"/>
  <c r="D37" i="14"/>
  <c r="C37" i="14"/>
  <c r="B37" i="14"/>
  <c r="J36" i="14"/>
  <c r="I36" i="14"/>
  <c r="H36" i="14"/>
  <c r="G36" i="14"/>
  <c r="F36" i="14"/>
  <c r="E36" i="14"/>
  <c r="D36" i="14"/>
  <c r="C36" i="14"/>
  <c r="B36" i="14"/>
  <c r="J35" i="14"/>
  <c r="I35" i="14"/>
  <c r="H35" i="14"/>
  <c r="G35" i="14"/>
  <c r="F35" i="14"/>
  <c r="E35" i="14"/>
  <c r="D35" i="14"/>
  <c r="C35" i="14"/>
  <c r="B35" i="14"/>
  <c r="J34" i="14"/>
  <c r="I34" i="14"/>
  <c r="H34" i="14"/>
  <c r="G34" i="14"/>
  <c r="F34" i="14"/>
  <c r="E34" i="14"/>
  <c r="D34" i="14"/>
  <c r="C34" i="14"/>
  <c r="B34" i="14"/>
  <c r="J33" i="14"/>
  <c r="I33" i="14"/>
  <c r="H33" i="14"/>
  <c r="G33" i="14"/>
  <c r="F33" i="14"/>
  <c r="E33" i="14"/>
  <c r="D33" i="14"/>
  <c r="C33" i="14"/>
  <c r="B33" i="14"/>
  <c r="J32" i="14"/>
  <c r="I32" i="14"/>
  <c r="H32" i="14"/>
  <c r="G32" i="14"/>
  <c r="F32" i="14"/>
  <c r="E32" i="14"/>
  <c r="D32" i="14"/>
  <c r="C32" i="14"/>
  <c r="B32" i="14"/>
  <c r="J31" i="14"/>
  <c r="I31" i="14"/>
  <c r="H31" i="14"/>
  <c r="G31" i="14"/>
  <c r="F31" i="14"/>
  <c r="E31" i="14"/>
  <c r="D31" i="14"/>
  <c r="C31" i="14"/>
  <c r="B31" i="14"/>
  <c r="J30" i="14"/>
  <c r="I30" i="14"/>
  <c r="H30" i="14"/>
  <c r="G30" i="14"/>
  <c r="F30" i="14"/>
  <c r="E30" i="14"/>
  <c r="D30" i="14"/>
  <c r="C30" i="14"/>
  <c r="B30" i="14"/>
  <c r="J29" i="14"/>
  <c r="I29" i="14"/>
  <c r="H29" i="14"/>
  <c r="G29" i="14"/>
  <c r="F29" i="14"/>
  <c r="E29" i="14"/>
  <c r="D29" i="14"/>
  <c r="C29" i="14"/>
  <c r="B29" i="14"/>
  <c r="J28" i="14"/>
  <c r="I28" i="14"/>
  <c r="H28" i="14"/>
  <c r="G28" i="14"/>
  <c r="F28" i="14"/>
  <c r="E28" i="14"/>
  <c r="D28" i="14"/>
  <c r="C28" i="14"/>
  <c r="B28" i="14"/>
  <c r="J27" i="14"/>
  <c r="I27" i="14"/>
  <c r="H27" i="14"/>
  <c r="G27" i="14"/>
  <c r="F27" i="14"/>
  <c r="E27" i="14"/>
  <c r="D27" i="14"/>
  <c r="C27" i="14"/>
  <c r="B27" i="14"/>
  <c r="J26" i="14"/>
  <c r="I26" i="14"/>
  <c r="H26" i="14"/>
  <c r="G26" i="14"/>
  <c r="F26" i="14"/>
  <c r="E26" i="14"/>
  <c r="D26" i="14"/>
  <c r="C26" i="14"/>
  <c r="B26" i="14"/>
  <c r="J25" i="14"/>
  <c r="I25" i="14"/>
  <c r="H25" i="14"/>
  <c r="G25" i="14"/>
  <c r="F25" i="14"/>
  <c r="E25" i="14"/>
  <c r="D25" i="14"/>
  <c r="C25" i="14"/>
  <c r="B25" i="14"/>
  <c r="J24" i="14"/>
  <c r="I24" i="14"/>
  <c r="H24" i="14"/>
  <c r="G24" i="14"/>
  <c r="F24" i="14"/>
  <c r="E24" i="14"/>
  <c r="D24" i="14"/>
  <c r="C24" i="14"/>
  <c r="B24" i="14"/>
  <c r="J23" i="14"/>
  <c r="I23" i="14"/>
  <c r="H23" i="14"/>
  <c r="G23" i="14"/>
  <c r="F23" i="14"/>
  <c r="E23" i="14"/>
  <c r="D23" i="14"/>
  <c r="C23" i="14"/>
  <c r="B23" i="14"/>
  <c r="J22" i="14"/>
  <c r="I22" i="14"/>
  <c r="H22" i="14"/>
  <c r="G22" i="14"/>
  <c r="F22" i="14"/>
  <c r="E22" i="14"/>
  <c r="D22" i="14"/>
  <c r="C22" i="14"/>
  <c r="J21" i="14"/>
  <c r="I21" i="14"/>
  <c r="H21" i="14"/>
  <c r="G21" i="14"/>
  <c r="F21" i="14"/>
  <c r="E21" i="14"/>
  <c r="D21" i="14"/>
  <c r="C21" i="14"/>
  <c r="J20" i="14"/>
  <c r="I20" i="14"/>
  <c r="H20" i="14"/>
  <c r="G20" i="14"/>
  <c r="F20" i="14"/>
  <c r="E20" i="14"/>
  <c r="D20" i="14"/>
  <c r="C20" i="14"/>
  <c r="J19" i="14"/>
  <c r="I19" i="14"/>
  <c r="H19" i="14"/>
  <c r="G19" i="14"/>
  <c r="F19" i="14"/>
  <c r="D19" i="14"/>
  <c r="C19" i="14"/>
  <c r="J18" i="14"/>
  <c r="I18" i="14"/>
  <c r="H18" i="14"/>
  <c r="G18" i="14"/>
  <c r="F18" i="14"/>
  <c r="D18" i="14"/>
  <c r="J17" i="14"/>
  <c r="I17" i="14"/>
  <c r="H17" i="14"/>
  <c r="G17" i="14"/>
  <c r="F17" i="14"/>
  <c r="D17" i="14"/>
  <c r="J16" i="14"/>
  <c r="I16" i="14"/>
  <c r="G16" i="14"/>
  <c r="F16" i="14"/>
  <c r="D16" i="14"/>
  <c r="J15" i="14"/>
  <c r="I15" i="14"/>
  <c r="G15" i="14"/>
  <c r="D15" i="14"/>
  <c r="J14" i="14"/>
  <c r="I14" i="14"/>
  <c r="D14" i="14"/>
  <c r="I12" i="14"/>
  <c r="C10" i="14"/>
  <c r="J8" i="14"/>
  <c r="G7" i="14"/>
  <c r="F6" i="14"/>
  <c r="W60" i="1"/>
  <c r="BZ11" i="10"/>
  <c r="AF11" i="10" s="1"/>
  <c r="E46" i="10"/>
  <c r="J13" i="14"/>
  <c r="J12" i="14"/>
  <c r="J11" i="14"/>
  <c r="J10" i="14"/>
  <c r="J7" i="14"/>
  <c r="J6" i="14"/>
  <c r="J5" i="14"/>
  <c r="E45" i="10"/>
  <c r="D45" i="10" s="1"/>
  <c r="I6" i="14"/>
  <c r="E44" i="10"/>
  <c r="C44" i="10" s="1"/>
  <c r="H16" i="14"/>
  <c r="H15" i="14"/>
  <c r="H13" i="14"/>
  <c r="H12" i="14"/>
  <c r="H11" i="14"/>
  <c r="H8" i="14"/>
  <c r="H7" i="14"/>
  <c r="E43" i="10"/>
  <c r="C43" i="10" s="1"/>
  <c r="G14" i="14"/>
  <c r="G13" i="14"/>
  <c r="G8" i="14"/>
  <c r="E42" i="10"/>
  <c r="C42" i="10" s="1"/>
  <c r="F15" i="14"/>
  <c r="F14" i="14"/>
  <c r="F12" i="14"/>
  <c r="F8" i="14"/>
  <c r="F5" i="14"/>
  <c r="E41" i="10"/>
  <c r="D41" i="10" s="1"/>
  <c r="E18" i="14"/>
  <c r="E17" i="14"/>
  <c r="E12" i="14"/>
  <c r="E11" i="14"/>
  <c r="E9" i="14"/>
  <c r="E8" i="14"/>
  <c r="E7" i="14"/>
  <c r="E5" i="14"/>
  <c r="C13" i="14"/>
  <c r="C12" i="14"/>
  <c r="C8" i="14"/>
  <c r="C6" i="14"/>
  <c r="B22" i="14"/>
  <c r="B19" i="14"/>
  <c r="B10" i="14"/>
  <c r="B7" i="14"/>
  <c r="B6" i="14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10" i="1"/>
  <c r="AF10" i="1" s="1"/>
  <c r="BH12" i="1"/>
  <c r="BI12" i="1"/>
  <c r="BJ12" i="1"/>
  <c r="BK12" i="1"/>
  <c r="BL12" i="1"/>
  <c r="BM12" i="1"/>
  <c r="BN12" i="1"/>
  <c r="BO12" i="1"/>
  <c r="BH13" i="1"/>
  <c r="BI13" i="1"/>
  <c r="BJ13" i="1"/>
  <c r="BK13" i="1"/>
  <c r="BL13" i="1"/>
  <c r="BM13" i="1"/>
  <c r="BN13" i="1"/>
  <c r="BO13" i="1"/>
  <c r="BH14" i="1"/>
  <c r="BI14" i="1"/>
  <c r="BJ14" i="1"/>
  <c r="BK14" i="1"/>
  <c r="BL14" i="1"/>
  <c r="BM14" i="1"/>
  <c r="BN14" i="1"/>
  <c r="BO14" i="1"/>
  <c r="BH15" i="1"/>
  <c r="BI15" i="1"/>
  <c r="BJ15" i="1"/>
  <c r="BK15" i="1"/>
  <c r="BL15" i="1"/>
  <c r="BM15" i="1"/>
  <c r="BN15" i="1"/>
  <c r="BO15" i="1"/>
  <c r="BH16" i="1"/>
  <c r="BI16" i="1"/>
  <c r="BJ16" i="1"/>
  <c r="BK16" i="1"/>
  <c r="BL16" i="1"/>
  <c r="BM16" i="1"/>
  <c r="BN16" i="1"/>
  <c r="BO16" i="1"/>
  <c r="BH17" i="1"/>
  <c r="BI17" i="1"/>
  <c r="BJ17" i="1"/>
  <c r="BK17" i="1"/>
  <c r="BL17" i="1"/>
  <c r="BM17" i="1"/>
  <c r="BN17" i="1"/>
  <c r="BO17" i="1"/>
  <c r="BH18" i="1"/>
  <c r="BI18" i="1"/>
  <c r="BJ18" i="1"/>
  <c r="BK18" i="1"/>
  <c r="BL18" i="1"/>
  <c r="BM18" i="1"/>
  <c r="BN18" i="1"/>
  <c r="BO18" i="1"/>
  <c r="BH19" i="1"/>
  <c r="BI19" i="1"/>
  <c r="BJ19" i="1"/>
  <c r="BK19" i="1"/>
  <c r="BL19" i="1"/>
  <c r="BM19" i="1"/>
  <c r="BN19" i="1"/>
  <c r="BO19" i="1"/>
  <c r="BH20" i="1"/>
  <c r="BI20" i="1"/>
  <c r="BJ20" i="1"/>
  <c r="BK20" i="1"/>
  <c r="BL20" i="1"/>
  <c r="BM20" i="1"/>
  <c r="BN20" i="1"/>
  <c r="BO20" i="1"/>
  <c r="BH21" i="1"/>
  <c r="BI21" i="1"/>
  <c r="BJ21" i="1"/>
  <c r="BK21" i="1"/>
  <c r="BL21" i="1"/>
  <c r="BM21" i="1"/>
  <c r="BN21" i="1"/>
  <c r="BO21" i="1"/>
  <c r="BH22" i="1"/>
  <c r="BI22" i="1"/>
  <c r="BJ22" i="1"/>
  <c r="BK22" i="1"/>
  <c r="BL22" i="1"/>
  <c r="BM22" i="1"/>
  <c r="BN22" i="1"/>
  <c r="BO22" i="1"/>
  <c r="BH23" i="1"/>
  <c r="BI23" i="1"/>
  <c r="BJ23" i="1"/>
  <c r="BK23" i="1"/>
  <c r="BL23" i="1"/>
  <c r="BM23" i="1"/>
  <c r="BN23" i="1"/>
  <c r="BO23" i="1"/>
  <c r="BH24" i="1"/>
  <c r="BI24" i="1"/>
  <c r="BJ24" i="1"/>
  <c r="BK24" i="1"/>
  <c r="BL24" i="1"/>
  <c r="BM24" i="1"/>
  <c r="BN24" i="1"/>
  <c r="BO24" i="1"/>
  <c r="BH25" i="1"/>
  <c r="BI25" i="1"/>
  <c r="BJ25" i="1"/>
  <c r="BK25" i="1"/>
  <c r="BL25" i="1"/>
  <c r="BM25" i="1"/>
  <c r="BN25" i="1"/>
  <c r="BO25" i="1"/>
  <c r="BH26" i="1"/>
  <c r="BI26" i="1"/>
  <c r="BJ26" i="1"/>
  <c r="BK26" i="1"/>
  <c r="BL26" i="1"/>
  <c r="BM26" i="1"/>
  <c r="BN26" i="1"/>
  <c r="BO26" i="1"/>
  <c r="BH27" i="1"/>
  <c r="BI27" i="1"/>
  <c r="BJ27" i="1"/>
  <c r="BK27" i="1"/>
  <c r="BL27" i="1"/>
  <c r="BM27" i="1"/>
  <c r="BN27" i="1"/>
  <c r="BO27" i="1"/>
  <c r="BH28" i="1"/>
  <c r="BI28" i="1"/>
  <c r="BJ28" i="1"/>
  <c r="BK28" i="1"/>
  <c r="BL28" i="1"/>
  <c r="BM28" i="1"/>
  <c r="BN28" i="1"/>
  <c r="BO28" i="1"/>
  <c r="BH29" i="1"/>
  <c r="BI29" i="1"/>
  <c r="BJ29" i="1"/>
  <c r="BK29" i="1"/>
  <c r="BL29" i="1"/>
  <c r="BM29" i="1"/>
  <c r="BN29" i="1"/>
  <c r="BO29" i="1"/>
  <c r="BH30" i="1"/>
  <c r="BI30" i="1"/>
  <c r="BJ30" i="1"/>
  <c r="BK30" i="1"/>
  <c r="BL30" i="1"/>
  <c r="BM30" i="1"/>
  <c r="BN30" i="1"/>
  <c r="BO30" i="1"/>
  <c r="BH31" i="1"/>
  <c r="BI31" i="1"/>
  <c r="BJ31" i="1"/>
  <c r="BK31" i="1"/>
  <c r="BL31" i="1"/>
  <c r="BM31" i="1"/>
  <c r="BN31" i="1"/>
  <c r="BO31" i="1"/>
  <c r="BH32" i="1"/>
  <c r="BI32" i="1"/>
  <c r="BJ32" i="1"/>
  <c r="BK32" i="1"/>
  <c r="BL32" i="1"/>
  <c r="BM32" i="1"/>
  <c r="BN32" i="1"/>
  <c r="BO32" i="1"/>
  <c r="BH33" i="1"/>
  <c r="BI33" i="1"/>
  <c r="BJ33" i="1"/>
  <c r="BK33" i="1"/>
  <c r="BL33" i="1"/>
  <c r="BM33" i="1"/>
  <c r="BN33" i="1"/>
  <c r="BO33" i="1"/>
  <c r="BH34" i="1"/>
  <c r="BI34" i="1"/>
  <c r="BJ34" i="1"/>
  <c r="BK34" i="1"/>
  <c r="BL34" i="1"/>
  <c r="BM34" i="1"/>
  <c r="BN34" i="1"/>
  <c r="BO34" i="1"/>
  <c r="BH35" i="1"/>
  <c r="BI35" i="1"/>
  <c r="BJ35" i="1"/>
  <c r="BK35" i="1"/>
  <c r="BL35" i="1"/>
  <c r="BM35" i="1"/>
  <c r="BN35" i="1"/>
  <c r="BO35" i="1"/>
  <c r="BH36" i="1"/>
  <c r="BI36" i="1"/>
  <c r="BJ36" i="1"/>
  <c r="BK36" i="1"/>
  <c r="BL36" i="1"/>
  <c r="BM36" i="1"/>
  <c r="BN36" i="1"/>
  <c r="BO36" i="1"/>
  <c r="BH37" i="1"/>
  <c r="BI37" i="1"/>
  <c r="BJ37" i="1"/>
  <c r="BK37" i="1"/>
  <c r="BL37" i="1"/>
  <c r="BM37" i="1"/>
  <c r="BN37" i="1"/>
  <c r="BO37" i="1"/>
  <c r="BH38" i="1"/>
  <c r="BI38" i="1"/>
  <c r="BJ38" i="1"/>
  <c r="BK38" i="1"/>
  <c r="BL38" i="1"/>
  <c r="BM38" i="1"/>
  <c r="BN38" i="1"/>
  <c r="BO38" i="1"/>
  <c r="BH39" i="1"/>
  <c r="BI39" i="1"/>
  <c r="BJ39" i="1"/>
  <c r="BK39" i="1"/>
  <c r="BL39" i="1"/>
  <c r="BM39" i="1"/>
  <c r="BN39" i="1"/>
  <c r="BO39" i="1"/>
  <c r="BH40" i="1"/>
  <c r="BI40" i="1"/>
  <c r="BJ40" i="1"/>
  <c r="BK40" i="1"/>
  <c r="BL40" i="1"/>
  <c r="BM40" i="1"/>
  <c r="BN40" i="1"/>
  <c r="BO40" i="1"/>
  <c r="BH41" i="1"/>
  <c r="BI41" i="1"/>
  <c r="BJ41" i="1"/>
  <c r="BK41" i="1"/>
  <c r="BL41" i="1"/>
  <c r="BM41" i="1"/>
  <c r="BN41" i="1"/>
  <c r="BO41" i="1"/>
  <c r="BH42" i="1"/>
  <c r="BI42" i="1"/>
  <c r="BJ42" i="1"/>
  <c r="BK42" i="1"/>
  <c r="BL42" i="1"/>
  <c r="BM42" i="1"/>
  <c r="BN42" i="1"/>
  <c r="BO42" i="1"/>
  <c r="BH43" i="1"/>
  <c r="BI43" i="1"/>
  <c r="BJ43" i="1"/>
  <c r="BK43" i="1"/>
  <c r="BL43" i="1"/>
  <c r="BM43" i="1"/>
  <c r="BN43" i="1"/>
  <c r="BO43" i="1"/>
  <c r="BH44" i="1"/>
  <c r="BI44" i="1"/>
  <c r="BJ44" i="1"/>
  <c r="BK44" i="1"/>
  <c r="BL44" i="1"/>
  <c r="BM44" i="1"/>
  <c r="BN44" i="1"/>
  <c r="BO44" i="1"/>
  <c r="BH45" i="1"/>
  <c r="BI45" i="1"/>
  <c r="BJ45" i="1"/>
  <c r="BK45" i="1"/>
  <c r="BL45" i="1"/>
  <c r="BM45" i="1"/>
  <c r="BN45" i="1"/>
  <c r="BO45" i="1"/>
  <c r="BH46" i="1"/>
  <c r="BI46" i="1"/>
  <c r="BJ46" i="1"/>
  <c r="BK46" i="1"/>
  <c r="BL46" i="1"/>
  <c r="BM46" i="1"/>
  <c r="BN46" i="1"/>
  <c r="BO46" i="1"/>
  <c r="BH47" i="1"/>
  <c r="BI47" i="1"/>
  <c r="BJ47" i="1"/>
  <c r="BK47" i="1"/>
  <c r="BL47" i="1"/>
  <c r="BM47" i="1"/>
  <c r="BN47" i="1"/>
  <c r="BO47" i="1"/>
  <c r="BH48" i="1"/>
  <c r="BI48" i="1"/>
  <c r="BJ48" i="1"/>
  <c r="BK48" i="1"/>
  <c r="BL48" i="1"/>
  <c r="BM48" i="1"/>
  <c r="BN48" i="1"/>
  <c r="BO48" i="1"/>
  <c r="BH49" i="1"/>
  <c r="BI49" i="1"/>
  <c r="BJ49" i="1"/>
  <c r="BK49" i="1"/>
  <c r="BL49" i="1"/>
  <c r="BM49" i="1"/>
  <c r="BN49" i="1"/>
  <c r="BO49" i="1"/>
  <c r="BH50" i="1"/>
  <c r="BI50" i="1"/>
  <c r="BJ50" i="1"/>
  <c r="BK50" i="1"/>
  <c r="BL50" i="1"/>
  <c r="BM50" i="1"/>
  <c r="BN50" i="1"/>
  <c r="BO50" i="1"/>
  <c r="BI11" i="1"/>
  <c r="BJ11" i="1"/>
  <c r="BK11" i="1"/>
  <c r="BL11" i="1"/>
  <c r="BM11" i="1"/>
  <c r="BN11" i="1"/>
  <c r="BO11" i="1"/>
  <c r="BH11" i="1"/>
  <c r="BD11" i="1"/>
  <c r="AW12" i="1"/>
  <c r="AX12" i="1"/>
  <c r="AY12" i="1"/>
  <c r="AZ12" i="1"/>
  <c r="BA12" i="1"/>
  <c r="BB12" i="1"/>
  <c r="BC12" i="1"/>
  <c r="BD12" i="1"/>
  <c r="BE12" i="1"/>
  <c r="AW13" i="1"/>
  <c r="AX13" i="1"/>
  <c r="AY13" i="1"/>
  <c r="AZ13" i="1"/>
  <c r="BA13" i="1"/>
  <c r="BB13" i="1"/>
  <c r="BC13" i="1"/>
  <c r="BD13" i="1"/>
  <c r="BE13" i="1"/>
  <c r="AW14" i="1"/>
  <c r="AX14" i="1"/>
  <c r="AY14" i="1"/>
  <c r="AJ14" i="1" s="1"/>
  <c r="AZ14" i="1"/>
  <c r="BA14" i="1"/>
  <c r="BB14" i="1"/>
  <c r="BC14" i="1"/>
  <c r="BD14" i="1"/>
  <c r="BE14" i="1"/>
  <c r="AW15" i="1"/>
  <c r="AX15" i="1"/>
  <c r="AY15" i="1"/>
  <c r="AZ15" i="1"/>
  <c r="BA15" i="1"/>
  <c r="BB15" i="1"/>
  <c r="BC15" i="1"/>
  <c r="BD15" i="1"/>
  <c r="BE15" i="1"/>
  <c r="AW16" i="1"/>
  <c r="AX16" i="1"/>
  <c r="AY16" i="1"/>
  <c r="AZ16" i="1"/>
  <c r="BA16" i="1"/>
  <c r="BB16" i="1"/>
  <c r="BC16" i="1"/>
  <c r="BD16" i="1"/>
  <c r="BE16" i="1"/>
  <c r="AW17" i="1"/>
  <c r="AX17" i="1"/>
  <c r="AY17" i="1"/>
  <c r="AZ17" i="1"/>
  <c r="BA17" i="1"/>
  <c r="BB17" i="1"/>
  <c r="BC17" i="1"/>
  <c r="BD17" i="1"/>
  <c r="BE17" i="1"/>
  <c r="AW18" i="1"/>
  <c r="AX18" i="1"/>
  <c r="AY18" i="1"/>
  <c r="AJ18" i="1" s="1"/>
  <c r="AZ18" i="1"/>
  <c r="BA18" i="1"/>
  <c r="BB18" i="1"/>
  <c r="BC18" i="1"/>
  <c r="BD18" i="1"/>
  <c r="BE18" i="1"/>
  <c r="AW19" i="1"/>
  <c r="AX19" i="1"/>
  <c r="AY19" i="1"/>
  <c r="AZ19" i="1"/>
  <c r="BA19" i="1"/>
  <c r="BB19" i="1"/>
  <c r="BC19" i="1"/>
  <c r="BD19" i="1"/>
  <c r="BE19" i="1"/>
  <c r="AW20" i="1"/>
  <c r="AX20" i="1"/>
  <c r="AY20" i="1"/>
  <c r="AZ20" i="1"/>
  <c r="BA20" i="1"/>
  <c r="BB20" i="1"/>
  <c r="BC20" i="1"/>
  <c r="BD20" i="1"/>
  <c r="BE20" i="1"/>
  <c r="AW21" i="1"/>
  <c r="AX21" i="1"/>
  <c r="AY21" i="1"/>
  <c r="AZ21" i="1"/>
  <c r="BA21" i="1"/>
  <c r="BB21" i="1"/>
  <c r="BC21" i="1"/>
  <c r="BD21" i="1"/>
  <c r="BE21" i="1"/>
  <c r="AW22" i="1"/>
  <c r="AX22" i="1"/>
  <c r="AY22" i="1"/>
  <c r="AJ22" i="1" s="1"/>
  <c r="AZ22" i="1"/>
  <c r="BA22" i="1"/>
  <c r="BB22" i="1"/>
  <c r="BC22" i="1"/>
  <c r="BD22" i="1"/>
  <c r="BE22" i="1"/>
  <c r="AW23" i="1"/>
  <c r="AX23" i="1"/>
  <c r="AY23" i="1"/>
  <c r="AZ23" i="1"/>
  <c r="BA23" i="1"/>
  <c r="BB23" i="1"/>
  <c r="BC23" i="1"/>
  <c r="BD23" i="1"/>
  <c r="BE23" i="1"/>
  <c r="AW24" i="1"/>
  <c r="AX24" i="1"/>
  <c r="AY24" i="1"/>
  <c r="AZ24" i="1"/>
  <c r="BA24" i="1"/>
  <c r="BB24" i="1"/>
  <c r="BC24" i="1"/>
  <c r="BD24" i="1"/>
  <c r="BE24" i="1"/>
  <c r="AW25" i="1"/>
  <c r="AX25" i="1"/>
  <c r="AY25" i="1"/>
  <c r="AZ25" i="1"/>
  <c r="BA25" i="1"/>
  <c r="BB25" i="1"/>
  <c r="BC25" i="1"/>
  <c r="BD25" i="1"/>
  <c r="BE25" i="1"/>
  <c r="AW26" i="1"/>
  <c r="AX26" i="1"/>
  <c r="AY26" i="1"/>
  <c r="AJ26" i="1" s="1"/>
  <c r="AZ26" i="1"/>
  <c r="BA26" i="1"/>
  <c r="BB26" i="1"/>
  <c r="BC26" i="1"/>
  <c r="BD26" i="1"/>
  <c r="BE26" i="1"/>
  <c r="AW27" i="1"/>
  <c r="AX27" i="1"/>
  <c r="AY27" i="1"/>
  <c r="AZ27" i="1"/>
  <c r="BA27" i="1"/>
  <c r="BB27" i="1"/>
  <c r="BC27" i="1"/>
  <c r="BD27" i="1"/>
  <c r="BE27" i="1"/>
  <c r="AW28" i="1"/>
  <c r="AX28" i="1"/>
  <c r="AY28" i="1"/>
  <c r="AZ28" i="1"/>
  <c r="BA28" i="1"/>
  <c r="BB28" i="1"/>
  <c r="BC28" i="1"/>
  <c r="BD28" i="1"/>
  <c r="BE28" i="1"/>
  <c r="AW29" i="1"/>
  <c r="AX29" i="1"/>
  <c r="AY29" i="1"/>
  <c r="AZ29" i="1"/>
  <c r="BA29" i="1"/>
  <c r="BB29" i="1"/>
  <c r="BC29" i="1"/>
  <c r="BD29" i="1"/>
  <c r="BE29" i="1"/>
  <c r="AW30" i="1"/>
  <c r="AX30" i="1"/>
  <c r="AY30" i="1"/>
  <c r="AZ30" i="1"/>
  <c r="BA30" i="1"/>
  <c r="BB30" i="1"/>
  <c r="BC30" i="1"/>
  <c r="BD30" i="1"/>
  <c r="BE30" i="1"/>
  <c r="AW31" i="1"/>
  <c r="AX31" i="1"/>
  <c r="AY31" i="1"/>
  <c r="AZ31" i="1"/>
  <c r="BA31" i="1"/>
  <c r="BB31" i="1"/>
  <c r="BC31" i="1"/>
  <c r="BD31" i="1"/>
  <c r="BE31" i="1"/>
  <c r="AW32" i="1"/>
  <c r="AX32" i="1"/>
  <c r="AY32" i="1"/>
  <c r="AZ32" i="1"/>
  <c r="BA32" i="1"/>
  <c r="BB32" i="1"/>
  <c r="BC32" i="1"/>
  <c r="BD32" i="1"/>
  <c r="BE32" i="1"/>
  <c r="AW33" i="1"/>
  <c r="AX33" i="1"/>
  <c r="AY33" i="1"/>
  <c r="AZ33" i="1"/>
  <c r="BA33" i="1"/>
  <c r="BB33" i="1"/>
  <c r="BC33" i="1"/>
  <c r="BD33" i="1"/>
  <c r="BE33" i="1"/>
  <c r="AW34" i="1"/>
  <c r="AX34" i="1"/>
  <c r="AY34" i="1"/>
  <c r="AZ34" i="1"/>
  <c r="BA34" i="1"/>
  <c r="BB34" i="1"/>
  <c r="BC34" i="1"/>
  <c r="BD34" i="1"/>
  <c r="BE34" i="1"/>
  <c r="AW35" i="1"/>
  <c r="AX35" i="1"/>
  <c r="AY35" i="1"/>
  <c r="AZ35" i="1"/>
  <c r="BA35" i="1"/>
  <c r="BB35" i="1"/>
  <c r="BC35" i="1"/>
  <c r="BD35" i="1"/>
  <c r="BE35" i="1"/>
  <c r="AW36" i="1"/>
  <c r="AX36" i="1"/>
  <c r="AY36" i="1"/>
  <c r="AZ36" i="1"/>
  <c r="BA36" i="1"/>
  <c r="BB36" i="1"/>
  <c r="BC36" i="1"/>
  <c r="BD36" i="1"/>
  <c r="BE36" i="1"/>
  <c r="AW37" i="1"/>
  <c r="AX37" i="1"/>
  <c r="AY37" i="1"/>
  <c r="AZ37" i="1"/>
  <c r="BA37" i="1"/>
  <c r="BB37" i="1"/>
  <c r="BC37" i="1"/>
  <c r="BD37" i="1"/>
  <c r="BE37" i="1"/>
  <c r="AW38" i="1"/>
  <c r="AX38" i="1"/>
  <c r="AY38" i="1"/>
  <c r="AZ38" i="1"/>
  <c r="BA38" i="1"/>
  <c r="BB38" i="1"/>
  <c r="BC38" i="1"/>
  <c r="BD38" i="1"/>
  <c r="BE38" i="1"/>
  <c r="AW39" i="1"/>
  <c r="AX39" i="1"/>
  <c r="AY39" i="1"/>
  <c r="AZ39" i="1"/>
  <c r="BA39" i="1"/>
  <c r="BB39" i="1"/>
  <c r="BC39" i="1"/>
  <c r="BD39" i="1"/>
  <c r="BE39" i="1"/>
  <c r="AW40" i="1"/>
  <c r="AX40" i="1"/>
  <c r="AY40" i="1"/>
  <c r="AZ40" i="1"/>
  <c r="BA40" i="1"/>
  <c r="BB40" i="1"/>
  <c r="BC40" i="1"/>
  <c r="BD40" i="1"/>
  <c r="BE40" i="1"/>
  <c r="AW41" i="1"/>
  <c r="AX41" i="1"/>
  <c r="AY41" i="1"/>
  <c r="AZ41" i="1"/>
  <c r="BA41" i="1"/>
  <c r="BB41" i="1"/>
  <c r="BC41" i="1"/>
  <c r="BD41" i="1"/>
  <c r="BE41" i="1"/>
  <c r="AW42" i="1"/>
  <c r="AX42" i="1"/>
  <c r="AY42" i="1"/>
  <c r="AZ42" i="1"/>
  <c r="BA42" i="1"/>
  <c r="BB42" i="1"/>
  <c r="BC42" i="1"/>
  <c r="BD42" i="1"/>
  <c r="BE42" i="1"/>
  <c r="AW43" i="1"/>
  <c r="AX43" i="1"/>
  <c r="AY43" i="1"/>
  <c r="AZ43" i="1"/>
  <c r="BA43" i="1"/>
  <c r="BB43" i="1"/>
  <c r="BC43" i="1"/>
  <c r="BD43" i="1"/>
  <c r="BE43" i="1"/>
  <c r="AW44" i="1"/>
  <c r="AX44" i="1"/>
  <c r="AY44" i="1"/>
  <c r="AZ44" i="1"/>
  <c r="BA44" i="1"/>
  <c r="BB44" i="1"/>
  <c r="BC44" i="1"/>
  <c r="BD44" i="1"/>
  <c r="BE44" i="1"/>
  <c r="AW45" i="1"/>
  <c r="AX45" i="1"/>
  <c r="AY45" i="1"/>
  <c r="AZ45" i="1"/>
  <c r="BA45" i="1"/>
  <c r="BB45" i="1"/>
  <c r="BC45" i="1"/>
  <c r="BD45" i="1"/>
  <c r="BE45" i="1"/>
  <c r="AW46" i="1"/>
  <c r="AX46" i="1"/>
  <c r="AY46" i="1"/>
  <c r="AZ46" i="1"/>
  <c r="BA46" i="1"/>
  <c r="BB46" i="1"/>
  <c r="BC46" i="1"/>
  <c r="BD46" i="1"/>
  <c r="BE46" i="1"/>
  <c r="AW47" i="1"/>
  <c r="AX47" i="1"/>
  <c r="AY47" i="1"/>
  <c r="AZ47" i="1"/>
  <c r="BA47" i="1"/>
  <c r="BB47" i="1"/>
  <c r="BC47" i="1"/>
  <c r="BD47" i="1"/>
  <c r="BE47" i="1"/>
  <c r="AW48" i="1"/>
  <c r="AX48" i="1"/>
  <c r="AY48" i="1"/>
  <c r="AZ48" i="1"/>
  <c r="BA48" i="1"/>
  <c r="BB48" i="1"/>
  <c r="BC48" i="1"/>
  <c r="BD48" i="1"/>
  <c r="BE48" i="1"/>
  <c r="AW49" i="1"/>
  <c r="AX49" i="1"/>
  <c r="AY49" i="1"/>
  <c r="AZ49" i="1"/>
  <c r="BA49" i="1"/>
  <c r="BB49" i="1"/>
  <c r="BC49" i="1"/>
  <c r="BD49" i="1"/>
  <c r="BE49" i="1"/>
  <c r="AW50" i="1"/>
  <c r="AX50" i="1"/>
  <c r="AY50" i="1"/>
  <c r="AZ50" i="1"/>
  <c r="BA50" i="1"/>
  <c r="BB50" i="1"/>
  <c r="BC50" i="1"/>
  <c r="BD50" i="1"/>
  <c r="BE50" i="1"/>
  <c r="AX11" i="1"/>
  <c r="AY11" i="1"/>
  <c r="AZ11" i="1"/>
  <c r="BA11" i="1"/>
  <c r="BB11" i="1"/>
  <c r="BC11" i="1"/>
  <c r="BE11" i="1"/>
  <c r="AW11" i="1"/>
  <c r="AL12" i="1"/>
  <c r="AM12" i="1"/>
  <c r="AN12" i="1"/>
  <c r="AO12" i="1"/>
  <c r="AP12" i="1"/>
  <c r="AQ12" i="1"/>
  <c r="AR12" i="1"/>
  <c r="AS12" i="1"/>
  <c r="AT12" i="1"/>
  <c r="AU12" i="1"/>
  <c r="AV12" i="1"/>
  <c r="AL13" i="1"/>
  <c r="AM13" i="1"/>
  <c r="AN13" i="1"/>
  <c r="AO13" i="1"/>
  <c r="AP13" i="1"/>
  <c r="AQ13" i="1"/>
  <c r="AR13" i="1"/>
  <c r="AS13" i="1"/>
  <c r="AT13" i="1"/>
  <c r="AU13" i="1"/>
  <c r="AV13" i="1"/>
  <c r="AL14" i="1"/>
  <c r="AM14" i="1"/>
  <c r="AN14" i="1"/>
  <c r="AO14" i="1"/>
  <c r="AP14" i="1"/>
  <c r="AQ14" i="1"/>
  <c r="AR14" i="1"/>
  <c r="AS14" i="1"/>
  <c r="AT14" i="1"/>
  <c r="AU14" i="1"/>
  <c r="AV14" i="1"/>
  <c r="AL15" i="1"/>
  <c r="AM15" i="1"/>
  <c r="AN15" i="1"/>
  <c r="AO15" i="1"/>
  <c r="AP15" i="1"/>
  <c r="AQ15" i="1"/>
  <c r="AR15" i="1"/>
  <c r="AS15" i="1"/>
  <c r="AT15" i="1"/>
  <c r="AU15" i="1"/>
  <c r="AV15" i="1"/>
  <c r="AL16" i="1"/>
  <c r="AM16" i="1"/>
  <c r="AN16" i="1"/>
  <c r="AO16" i="1"/>
  <c r="AP16" i="1"/>
  <c r="AQ16" i="1"/>
  <c r="AR16" i="1"/>
  <c r="AS16" i="1"/>
  <c r="AT16" i="1"/>
  <c r="AU16" i="1"/>
  <c r="AV16" i="1"/>
  <c r="AL17" i="1"/>
  <c r="AM17" i="1"/>
  <c r="AN17" i="1"/>
  <c r="AO17" i="1"/>
  <c r="AP17" i="1"/>
  <c r="AI17" i="1" s="1"/>
  <c r="AQ17" i="1"/>
  <c r="AR17" i="1"/>
  <c r="AS17" i="1"/>
  <c r="AT17" i="1"/>
  <c r="AU17" i="1"/>
  <c r="AV17" i="1"/>
  <c r="AL18" i="1"/>
  <c r="AM18" i="1"/>
  <c r="AN18" i="1"/>
  <c r="AO18" i="1"/>
  <c r="AP18" i="1"/>
  <c r="AQ18" i="1"/>
  <c r="AR18" i="1"/>
  <c r="AS18" i="1"/>
  <c r="AT18" i="1"/>
  <c r="AU18" i="1"/>
  <c r="AV18" i="1"/>
  <c r="AL19" i="1"/>
  <c r="AM19" i="1"/>
  <c r="AN19" i="1"/>
  <c r="AO19" i="1"/>
  <c r="AP19" i="1"/>
  <c r="AQ19" i="1"/>
  <c r="AR19" i="1"/>
  <c r="AS19" i="1"/>
  <c r="AT19" i="1"/>
  <c r="AU19" i="1"/>
  <c r="AV19" i="1"/>
  <c r="AL20" i="1"/>
  <c r="AM20" i="1"/>
  <c r="AN20" i="1"/>
  <c r="AO20" i="1"/>
  <c r="AP20" i="1"/>
  <c r="AQ20" i="1"/>
  <c r="AR20" i="1"/>
  <c r="AS20" i="1"/>
  <c r="AT20" i="1"/>
  <c r="AU20" i="1"/>
  <c r="AV20" i="1"/>
  <c r="AL21" i="1"/>
  <c r="AM21" i="1"/>
  <c r="AN21" i="1"/>
  <c r="AO21" i="1"/>
  <c r="AP21" i="1"/>
  <c r="AI21" i="1" s="1"/>
  <c r="AQ21" i="1"/>
  <c r="AR21" i="1"/>
  <c r="AS21" i="1"/>
  <c r="AT21" i="1"/>
  <c r="AU21" i="1"/>
  <c r="AV21" i="1"/>
  <c r="AL22" i="1"/>
  <c r="AM22" i="1"/>
  <c r="AN22" i="1"/>
  <c r="AO22" i="1"/>
  <c r="AP22" i="1"/>
  <c r="AQ22" i="1"/>
  <c r="AR22" i="1"/>
  <c r="AS22" i="1"/>
  <c r="AT22" i="1"/>
  <c r="AU22" i="1"/>
  <c r="AV22" i="1"/>
  <c r="AL23" i="1"/>
  <c r="AM23" i="1"/>
  <c r="AN23" i="1"/>
  <c r="AO23" i="1"/>
  <c r="AP23" i="1"/>
  <c r="AQ23" i="1"/>
  <c r="AR23" i="1"/>
  <c r="AS23" i="1"/>
  <c r="AT23" i="1"/>
  <c r="AU23" i="1"/>
  <c r="AV23" i="1"/>
  <c r="AL24" i="1"/>
  <c r="AM24" i="1"/>
  <c r="AN24" i="1"/>
  <c r="AO24" i="1"/>
  <c r="AP24" i="1"/>
  <c r="AQ24" i="1"/>
  <c r="AR24" i="1"/>
  <c r="AS24" i="1"/>
  <c r="AT24" i="1"/>
  <c r="AU24" i="1"/>
  <c r="AV24" i="1"/>
  <c r="AL25" i="1"/>
  <c r="AM25" i="1"/>
  <c r="AN25" i="1"/>
  <c r="AO25" i="1"/>
  <c r="AP25" i="1"/>
  <c r="AI25" i="1" s="1"/>
  <c r="AQ25" i="1"/>
  <c r="AR25" i="1"/>
  <c r="AS25" i="1"/>
  <c r="AT25" i="1"/>
  <c r="AU25" i="1"/>
  <c r="AV25" i="1"/>
  <c r="AL26" i="1"/>
  <c r="AM26" i="1"/>
  <c r="AN26" i="1"/>
  <c r="AO26" i="1"/>
  <c r="AP26" i="1"/>
  <c r="AQ26" i="1"/>
  <c r="AR26" i="1"/>
  <c r="AS26" i="1"/>
  <c r="AT26" i="1"/>
  <c r="AU26" i="1"/>
  <c r="AV26" i="1"/>
  <c r="AL27" i="1"/>
  <c r="AM27" i="1"/>
  <c r="AN27" i="1"/>
  <c r="AO27" i="1"/>
  <c r="AP27" i="1"/>
  <c r="AQ27" i="1"/>
  <c r="AR27" i="1"/>
  <c r="AS27" i="1"/>
  <c r="AT27" i="1"/>
  <c r="AU27" i="1"/>
  <c r="AV27" i="1"/>
  <c r="AL28" i="1"/>
  <c r="AM28" i="1"/>
  <c r="AN28" i="1"/>
  <c r="AO28" i="1"/>
  <c r="AP28" i="1"/>
  <c r="AQ28" i="1"/>
  <c r="AR28" i="1"/>
  <c r="AS28" i="1"/>
  <c r="AT28" i="1"/>
  <c r="AU28" i="1"/>
  <c r="AV28" i="1"/>
  <c r="AL29" i="1"/>
  <c r="AM29" i="1"/>
  <c r="AN29" i="1"/>
  <c r="AO29" i="1"/>
  <c r="AP29" i="1"/>
  <c r="AI29" i="1" s="1"/>
  <c r="AQ29" i="1"/>
  <c r="AR29" i="1"/>
  <c r="AS29" i="1"/>
  <c r="AT29" i="1"/>
  <c r="AU29" i="1"/>
  <c r="AV29" i="1"/>
  <c r="AL30" i="1"/>
  <c r="AM30" i="1"/>
  <c r="AN30" i="1"/>
  <c r="AO30" i="1"/>
  <c r="AP30" i="1"/>
  <c r="AQ30" i="1"/>
  <c r="AR30" i="1"/>
  <c r="AS30" i="1"/>
  <c r="AT30" i="1"/>
  <c r="AU30" i="1"/>
  <c r="AV30" i="1"/>
  <c r="AL31" i="1"/>
  <c r="AM31" i="1"/>
  <c r="AN31" i="1"/>
  <c r="AO31" i="1"/>
  <c r="AP31" i="1"/>
  <c r="AQ31" i="1"/>
  <c r="AR31" i="1"/>
  <c r="AS31" i="1"/>
  <c r="AT31" i="1"/>
  <c r="AU31" i="1"/>
  <c r="AV31" i="1"/>
  <c r="AL32" i="1"/>
  <c r="AM32" i="1"/>
  <c r="AN32" i="1"/>
  <c r="AO32" i="1"/>
  <c r="AP32" i="1"/>
  <c r="AQ32" i="1"/>
  <c r="AR32" i="1"/>
  <c r="AS32" i="1"/>
  <c r="AT32" i="1"/>
  <c r="AU32" i="1"/>
  <c r="AV32" i="1"/>
  <c r="AL33" i="1"/>
  <c r="AM33" i="1"/>
  <c r="AN33" i="1"/>
  <c r="AO33" i="1"/>
  <c r="AP33" i="1"/>
  <c r="AQ33" i="1"/>
  <c r="AR33" i="1"/>
  <c r="AS33" i="1"/>
  <c r="AT33" i="1"/>
  <c r="AU33" i="1"/>
  <c r="AV33" i="1"/>
  <c r="AL34" i="1"/>
  <c r="AM34" i="1"/>
  <c r="AN34" i="1"/>
  <c r="AO34" i="1"/>
  <c r="AP34" i="1"/>
  <c r="AQ34" i="1"/>
  <c r="AR34" i="1"/>
  <c r="AS34" i="1"/>
  <c r="AT34" i="1"/>
  <c r="AU34" i="1"/>
  <c r="AV34" i="1"/>
  <c r="AL35" i="1"/>
  <c r="AM35" i="1"/>
  <c r="AN35" i="1"/>
  <c r="AO35" i="1"/>
  <c r="AP35" i="1"/>
  <c r="AQ35" i="1"/>
  <c r="AR35" i="1"/>
  <c r="AS35" i="1"/>
  <c r="AT35" i="1"/>
  <c r="AU35" i="1"/>
  <c r="AV35" i="1"/>
  <c r="AL36" i="1"/>
  <c r="AM36" i="1"/>
  <c r="AN36" i="1"/>
  <c r="AO36" i="1"/>
  <c r="AP36" i="1"/>
  <c r="AQ36" i="1"/>
  <c r="AR36" i="1"/>
  <c r="AS36" i="1"/>
  <c r="AT36" i="1"/>
  <c r="AU36" i="1"/>
  <c r="AV36" i="1"/>
  <c r="AL37" i="1"/>
  <c r="AM37" i="1"/>
  <c r="AN37" i="1"/>
  <c r="AO37" i="1"/>
  <c r="AP37" i="1"/>
  <c r="AQ37" i="1"/>
  <c r="AR37" i="1"/>
  <c r="AS37" i="1"/>
  <c r="AT37" i="1"/>
  <c r="AU37" i="1"/>
  <c r="AV37" i="1"/>
  <c r="AL38" i="1"/>
  <c r="AM38" i="1"/>
  <c r="AN38" i="1"/>
  <c r="AO38" i="1"/>
  <c r="AP38" i="1"/>
  <c r="AQ38" i="1"/>
  <c r="AR38" i="1"/>
  <c r="AS38" i="1"/>
  <c r="AT38" i="1"/>
  <c r="AU38" i="1"/>
  <c r="AV38" i="1"/>
  <c r="AL39" i="1"/>
  <c r="AM39" i="1"/>
  <c r="AN39" i="1"/>
  <c r="AO39" i="1"/>
  <c r="AP39" i="1"/>
  <c r="AQ39" i="1"/>
  <c r="AR39" i="1"/>
  <c r="AS39" i="1"/>
  <c r="AT39" i="1"/>
  <c r="AU39" i="1"/>
  <c r="AV39" i="1"/>
  <c r="AL40" i="1"/>
  <c r="AM40" i="1"/>
  <c r="AN40" i="1"/>
  <c r="AO40" i="1"/>
  <c r="AP40" i="1"/>
  <c r="AQ40" i="1"/>
  <c r="AR40" i="1"/>
  <c r="AS40" i="1"/>
  <c r="AT40" i="1"/>
  <c r="AU40" i="1"/>
  <c r="AV40" i="1"/>
  <c r="AL41" i="1"/>
  <c r="AM41" i="1"/>
  <c r="AN41" i="1"/>
  <c r="AO41" i="1"/>
  <c r="AP41" i="1"/>
  <c r="AQ41" i="1"/>
  <c r="AR41" i="1"/>
  <c r="AS41" i="1"/>
  <c r="AT41" i="1"/>
  <c r="AU41" i="1"/>
  <c r="AV41" i="1"/>
  <c r="AL42" i="1"/>
  <c r="AM42" i="1"/>
  <c r="AN42" i="1"/>
  <c r="AO42" i="1"/>
  <c r="AP42" i="1"/>
  <c r="AQ42" i="1"/>
  <c r="AR42" i="1"/>
  <c r="AS42" i="1"/>
  <c r="AT42" i="1"/>
  <c r="AU42" i="1"/>
  <c r="AV42" i="1"/>
  <c r="AL43" i="1"/>
  <c r="AM43" i="1"/>
  <c r="AN43" i="1"/>
  <c r="AO43" i="1"/>
  <c r="AP43" i="1"/>
  <c r="AQ43" i="1"/>
  <c r="AR43" i="1"/>
  <c r="AS43" i="1"/>
  <c r="AT43" i="1"/>
  <c r="AU43" i="1"/>
  <c r="AV43" i="1"/>
  <c r="AL44" i="1"/>
  <c r="AM44" i="1"/>
  <c r="AN44" i="1"/>
  <c r="AO44" i="1"/>
  <c r="AP44" i="1"/>
  <c r="AQ44" i="1"/>
  <c r="AR44" i="1"/>
  <c r="AS44" i="1"/>
  <c r="AT44" i="1"/>
  <c r="AU44" i="1"/>
  <c r="AV44" i="1"/>
  <c r="AL45" i="1"/>
  <c r="AM45" i="1"/>
  <c r="AN45" i="1"/>
  <c r="AO45" i="1"/>
  <c r="AP45" i="1"/>
  <c r="AQ45" i="1"/>
  <c r="AR45" i="1"/>
  <c r="AS45" i="1"/>
  <c r="AT45" i="1"/>
  <c r="AU45" i="1"/>
  <c r="AV45" i="1"/>
  <c r="AL46" i="1"/>
  <c r="AM46" i="1"/>
  <c r="AN46" i="1"/>
  <c r="AO46" i="1"/>
  <c r="AP46" i="1"/>
  <c r="AQ46" i="1"/>
  <c r="AR46" i="1"/>
  <c r="AS46" i="1"/>
  <c r="AT46" i="1"/>
  <c r="AU46" i="1"/>
  <c r="AV46" i="1"/>
  <c r="AL47" i="1"/>
  <c r="AM47" i="1"/>
  <c r="AN47" i="1"/>
  <c r="AO47" i="1"/>
  <c r="AP47" i="1"/>
  <c r="AQ47" i="1"/>
  <c r="AR47" i="1"/>
  <c r="AS47" i="1"/>
  <c r="AT47" i="1"/>
  <c r="AU47" i="1"/>
  <c r="AV47" i="1"/>
  <c r="AL48" i="1"/>
  <c r="AM48" i="1"/>
  <c r="AN48" i="1"/>
  <c r="AO48" i="1"/>
  <c r="AP48" i="1"/>
  <c r="AQ48" i="1"/>
  <c r="AR48" i="1"/>
  <c r="AS48" i="1"/>
  <c r="AT48" i="1"/>
  <c r="AU48" i="1"/>
  <c r="AV48" i="1"/>
  <c r="AL49" i="1"/>
  <c r="AM49" i="1"/>
  <c r="AN49" i="1"/>
  <c r="AO49" i="1"/>
  <c r="AP49" i="1"/>
  <c r="AQ49" i="1"/>
  <c r="AR49" i="1"/>
  <c r="AS49" i="1"/>
  <c r="AT49" i="1"/>
  <c r="AU49" i="1"/>
  <c r="AV49" i="1"/>
  <c r="AL50" i="1"/>
  <c r="AM50" i="1"/>
  <c r="AN50" i="1"/>
  <c r="AO50" i="1"/>
  <c r="AP50" i="1"/>
  <c r="AQ50" i="1"/>
  <c r="AR50" i="1"/>
  <c r="AS50" i="1"/>
  <c r="AT50" i="1"/>
  <c r="AU50" i="1"/>
  <c r="AV50" i="1"/>
  <c r="AM11" i="1"/>
  <c r="AN11" i="1"/>
  <c r="AO11" i="1"/>
  <c r="AP11" i="1"/>
  <c r="AQ11" i="1"/>
  <c r="AR11" i="1"/>
  <c r="AS11" i="1"/>
  <c r="AT11" i="1"/>
  <c r="AU11" i="1"/>
  <c r="AV11" i="1"/>
  <c r="AL11" i="1"/>
  <c r="AH29" i="1" l="1"/>
  <c r="AH25" i="1"/>
  <c r="AH21" i="1"/>
  <c r="AH17" i="1"/>
  <c r="AH13" i="1"/>
  <c r="AJ28" i="1"/>
  <c r="AJ24" i="1"/>
  <c r="AJ20" i="1"/>
  <c r="AJ16" i="1"/>
  <c r="AJ12" i="1"/>
  <c r="AH26" i="1"/>
  <c r="AH22" i="1"/>
  <c r="AH18" i="1"/>
  <c r="AH14" i="1"/>
  <c r="AJ27" i="1"/>
  <c r="AJ23" i="1"/>
  <c r="AJ19" i="1"/>
  <c r="AJ15" i="1"/>
  <c r="AH27" i="1"/>
  <c r="AH23" i="1"/>
  <c r="AH19" i="1"/>
  <c r="AH15" i="1"/>
  <c r="AH28" i="1"/>
  <c r="AH24" i="1"/>
  <c r="AH20" i="1"/>
  <c r="AH16" i="1"/>
  <c r="AH12" i="1"/>
  <c r="AJ29" i="1"/>
  <c r="AJ25" i="1"/>
  <c r="AJ21" i="1"/>
  <c r="AJ17" i="1"/>
  <c r="AJ13" i="1"/>
  <c r="AB13" i="10"/>
  <c r="AB14" i="10" s="1"/>
  <c r="AB15" i="10"/>
  <c r="Q13" i="10"/>
  <c r="Q14" i="10" s="1"/>
  <c r="Q15" i="10"/>
  <c r="N15" i="10"/>
  <c r="N13" i="10"/>
  <c r="N14" i="10" s="1"/>
  <c r="T15" i="10"/>
  <c r="T13" i="10"/>
  <c r="T14" i="10" s="1"/>
  <c r="Y13" i="10"/>
  <c r="Y14" i="10" s="1"/>
  <c r="Y15" i="10"/>
  <c r="I13" i="10"/>
  <c r="I15" i="10"/>
  <c r="AH11" i="1"/>
  <c r="B13" i="10"/>
  <c r="B14" i="10" s="1"/>
  <c r="B15" i="10"/>
  <c r="E15" i="10"/>
  <c r="E13" i="10"/>
  <c r="E14" i="10" s="1"/>
  <c r="M15" i="10"/>
  <c r="M13" i="10"/>
  <c r="M14" i="10" s="1"/>
  <c r="X15" i="10"/>
  <c r="X13" i="10"/>
  <c r="X14" i="10" s="1"/>
  <c r="AA15" i="10"/>
  <c r="AA13" i="10"/>
  <c r="AA14" i="10" s="1"/>
  <c r="G13" i="10"/>
  <c r="G14" i="10" s="1"/>
  <c r="G15" i="10"/>
  <c r="L13" i="10"/>
  <c r="L14" i="10" s="1"/>
  <c r="L15" i="10"/>
  <c r="D15" i="10"/>
  <c r="D13" i="10"/>
  <c r="D14" i="10" s="1"/>
  <c r="U15" i="10"/>
  <c r="U13" i="10"/>
  <c r="U14" i="10" s="1"/>
  <c r="AE15" i="10"/>
  <c r="AE13" i="10"/>
  <c r="AE14" i="10" s="1"/>
  <c r="H13" i="10"/>
  <c r="H14" i="10" s="1"/>
  <c r="H15" i="10"/>
  <c r="P13" i="10"/>
  <c r="P14" i="10" s="1"/>
  <c r="P15" i="10"/>
  <c r="AJ11" i="1"/>
  <c r="O13" i="10"/>
  <c r="O14" i="10" s="1"/>
  <c r="O15" i="10"/>
  <c r="Z13" i="10"/>
  <c r="Z14" i="10" s="1"/>
  <c r="Z15" i="10"/>
  <c r="AI11" i="1"/>
  <c r="F15" i="10"/>
  <c r="F13" i="10"/>
  <c r="F14" i="10" s="1"/>
  <c r="K13" i="10"/>
  <c r="K14" i="10" s="1"/>
  <c r="K15" i="10"/>
  <c r="C13" i="10"/>
  <c r="C14" i="10" s="1"/>
  <c r="C15" i="10"/>
  <c r="S13" i="10"/>
  <c r="S14" i="10" s="1"/>
  <c r="S15" i="10"/>
  <c r="AD15" i="10"/>
  <c r="AD13" i="10"/>
  <c r="AD14" i="10" s="1"/>
  <c r="J13" i="10"/>
  <c r="J14" i="10" s="1"/>
  <c r="J15" i="10"/>
  <c r="R13" i="10"/>
  <c r="R14" i="10" s="1"/>
  <c r="R15" i="10"/>
  <c r="AC13" i="10"/>
  <c r="AC14" i="10" s="1"/>
  <c r="AC15" i="10"/>
  <c r="E40" i="10"/>
  <c r="C40" i="10" s="1"/>
  <c r="BP31" i="1"/>
  <c r="AI31" i="1"/>
  <c r="C46" i="10"/>
  <c r="D46" i="10"/>
  <c r="C45" i="10"/>
  <c r="BP29" i="1"/>
  <c r="AF29" i="1" s="1"/>
  <c r="BP25" i="1"/>
  <c r="AF25" i="1" s="1"/>
  <c r="BP30" i="1"/>
  <c r="AF30" i="1" s="1"/>
  <c r="BP22" i="1"/>
  <c r="AF22" i="1" s="1"/>
  <c r="AI27" i="1"/>
  <c r="AI23" i="1"/>
  <c r="AI30" i="1"/>
  <c r="AI28" i="1"/>
  <c r="AI24" i="1"/>
  <c r="AI22" i="1"/>
  <c r="H9" i="14"/>
  <c r="G12" i="14"/>
  <c r="G11" i="14"/>
  <c r="D42" i="10"/>
  <c r="F13" i="14"/>
  <c r="F10" i="14"/>
  <c r="E15" i="14"/>
  <c r="E16" i="14"/>
  <c r="E19" i="14"/>
  <c r="C41" i="10"/>
  <c r="B17" i="14"/>
  <c r="B18" i="14"/>
  <c r="B20" i="14"/>
  <c r="B21" i="14"/>
  <c r="E38" i="10"/>
  <c r="D38" i="10" s="1"/>
  <c r="H14" i="14"/>
  <c r="I10" i="14"/>
  <c r="C17" i="14"/>
  <c r="C16" i="14"/>
  <c r="C14" i="14"/>
  <c r="C18" i="14"/>
  <c r="C15" i="14"/>
  <c r="B14" i="14"/>
  <c r="B16" i="14"/>
  <c r="B15" i="14"/>
  <c r="B13" i="14"/>
  <c r="BP26" i="1"/>
  <c r="AF26" i="1" s="1"/>
  <c r="AI26" i="1"/>
  <c r="BP21" i="1"/>
  <c r="AF21" i="1" s="1"/>
  <c r="BP24" i="1"/>
  <c r="AF24" i="1" s="1"/>
  <c r="X58" i="1"/>
  <c r="BP27" i="1"/>
  <c r="AF27" i="1" s="1"/>
  <c r="BP23" i="1"/>
  <c r="AF23" i="1" s="1"/>
  <c r="BP28" i="1"/>
  <c r="AF28" i="1" s="1"/>
  <c r="D13" i="14"/>
  <c r="I14" i="10"/>
  <c r="D12" i="14"/>
  <c r="D10" i="14"/>
  <c r="D8" i="14"/>
  <c r="D6" i="14"/>
  <c r="J9" i="14"/>
  <c r="B12" i="14"/>
  <c r="B8" i="14"/>
  <c r="D43" i="10"/>
  <c r="D40" i="10"/>
  <c r="D44" i="10"/>
  <c r="D9" i="14"/>
  <c r="C9" i="14"/>
  <c r="C5" i="14"/>
  <c r="B5" i="14"/>
  <c r="I9" i="14"/>
  <c r="H5" i="14"/>
  <c r="E39" i="10"/>
  <c r="D39" i="10" s="1"/>
  <c r="B11" i="14"/>
  <c r="AT43" i="10"/>
  <c r="I5" i="14"/>
  <c r="I13" i="14"/>
  <c r="AR43" i="10"/>
  <c r="I7" i="14"/>
  <c r="I11" i="14"/>
  <c r="H6" i="14"/>
  <c r="H10" i="14"/>
  <c r="G5" i="14"/>
  <c r="G6" i="14"/>
  <c r="G10" i="14"/>
  <c r="AT40" i="10"/>
  <c r="AR40" i="10"/>
  <c r="F7" i="14"/>
  <c r="F11" i="14"/>
  <c r="E13" i="14"/>
  <c r="E6" i="14"/>
  <c r="E10" i="14"/>
  <c r="D7" i="14"/>
  <c r="D11" i="14"/>
  <c r="AR37" i="10"/>
  <c r="C7" i="14"/>
  <c r="C11" i="14"/>
  <c r="B9" i="14"/>
  <c r="AI20" i="1"/>
  <c r="AI19" i="1"/>
  <c r="BP19" i="1"/>
  <c r="AI18" i="1"/>
  <c r="AI15" i="1"/>
  <c r="AI14" i="1"/>
  <c r="AI13" i="1"/>
  <c r="AI16" i="1"/>
  <c r="AI12" i="1"/>
  <c r="BP20" i="1"/>
  <c r="BP13" i="1"/>
  <c r="BP18" i="1"/>
  <c r="BP17" i="1"/>
  <c r="I58" i="1"/>
  <c r="K58" i="1"/>
  <c r="G56" i="1"/>
  <c r="G57" i="1" s="1"/>
  <c r="C58" i="1"/>
  <c r="S56" i="1"/>
  <c r="S57" i="1" s="1"/>
  <c r="O56" i="1"/>
  <c r="O57" i="1" s="1"/>
  <c r="AD56" i="1"/>
  <c r="AD57" i="1" s="1"/>
  <c r="Z56" i="1"/>
  <c r="Z57" i="1" s="1"/>
  <c r="BP16" i="1"/>
  <c r="BP15" i="1"/>
  <c r="AD58" i="1"/>
  <c r="J58" i="1"/>
  <c r="F58" i="1"/>
  <c r="I56" i="1"/>
  <c r="I57" i="1" s="1"/>
  <c r="E58" i="1"/>
  <c r="E56" i="1"/>
  <c r="E57" i="1" s="1"/>
  <c r="BP14" i="1"/>
  <c r="X56" i="1"/>
  <c r="X57" i="1" s="1"/>
  <c r="AB56" i="1"/>
  <c r="AB57" i="1" s="1"/>
  <c r="AE56" i="1"/>
  <c r="AE57" i="1" s="1"/>
  <c r="AA56" i="1"/>
  <c r="AA57" i="1" s="1"/>
  <c r="L56" i="1"/>
  <c r="L57" i="1" s="1"/>
  <c r="H56" i="1"/>
  <c r="H57" i="1" s="1"/>
  <c r="D56" i="1"/>
  <c r="D57" i="1" s="1"/>
  <c r="P56" i="1"/>
  <c r="P57" i="1" s="1"/>
  <c r="AE58" i="1"/>
  <c r="AA58" i="1"/>
  <c r="Z58" i="1"/>
  <c r="R56" i="1"/>
  <c r="R57" i="1" s="1"/>
  <c r="N56" i="1"/>
  <c r="N57" i="1" s="1"/>
  <c r="T58" i="1"/>
  <c r="AC56" i="1"/>
  <c r="AC57" i="1" s="1"/>
  <c r="Y56" i="1"/>
  <c r="Y57" i="1" s="1"/>
  <c r="BP12" i="1"/>
  <c r="G58" i="1"/>
  <c r="K56" i="1"/>
  <c r="K57" i="1" s="1"/>
  <c r="M56" i="1"/>
  <c r="M57" i="1" s="1"/>
  <c r="Q56" i="1"/>
  <c r="Q57" i="1" s="1"/>
  <c r="B58" i="1"/>
  <c r="C56" i="1"/>
  <c r="C57" i="1" s="1"/>
  <c r="U56" i="1"/>
  <c r="U57" i="1" s="1"/>
  <c r="N58" i="1"/>
  <c r="L58" i="1"/>
  <c r="H58" i="1"/>
  <c r="D58" i="1"/>
  <c r="J56" i="1"/>
  <c r="J57" i="1" s="1"/>
  <c r="F56" i="1"/>
  <c r="F57" i="1" s="1"/>
  <c r="U58" i="1"/>
  <c r="Q58" i="1"/>
  <c r="M58" i="1"/>
  <c r="AC58" i="1"/>
  <c r="Y58" i="1"/>
  <c r="B56" i="1"/>
  <c r="B57" i="1" s="1"/>
  <c r="T56" i="1"/>
  <c r="T57" i="1" s="1"/>
  <c r="AB58" i="1"/>
  <c r="R58" i="1"/>
  <c r="BP11" i="1"/>
  <c r="P58" i="1"/>
  <c r="S58" i="1"/>
  <c r="O58" i="1"/>
  <c r="AF13" i="10" l="1"/>
  <c r="AF14" i="10" s="1"/>
  <c r="AF15" i="10"/>
  <c r="C38" i="10"/>
  <c r="AR31" i="10"/>
  <c r="AR41" i="10"/>
  <c r="AR39" i="10"/>
  <c r="AT26" i="10"/>
  <c r="AR15" i="10"/>
  <c r="AR42" i="10"/>
  <c r="G9" i="14"/>
  <c r="AR29" i="10"/>
  <c r="AR18" i="10"/>
  <c r="AT29" i="10"/>
  <c r="AT18" i="10"/>
  <c r="F9" i="14"/>
  <c r="AJ27" i="10"/>
  <c r="AR28" i="10"/>
  <c r="AR17" i="10"/>
  <c r="E14" i="14"/>
  <c r="AJ26" i="10"/>
  <c r="AT32" i="10"/>
  <c r="AT21" i="10"/>
  <c r="AR32" i="10"/>
  <c r="AR21" i="10"/>
  <c r="AJ30" i="10"/>
  <c r="I8" i="14"/>
  <c r="AK30" i="10"/>
  <c r="AT15" i="10"/>
  <c r="AT37" i="10"/>
  <c r="AR38" i="10"/>
  <c r="AR33" i="10"/>
  <c r="AR22" i="10"/>
  <c r="AR44" i="10"/>
  <c r="AK23" i="10"/>
  <c r="C39" i="10"/>
  <c r="D5" i="14"/>
  <c r="AR36" i="10"/>
  <c r="AT44" i="10"/>
  <c r="AS44" i="10"/>
  <c r="AJ31" i="10"/>
  <c r="AO31" i="10"/>
  <c r="I4" i="14"/>
  <c r="AO30" i="10"/>
  <c r="AS43" i="10"/>
  <c r="AT42" i="10"/>
  <c r="AS42" i="10"/>
  <c r="H4" i="14"/>
  <c r="S5" i="14" s="1"/>
  <c r="AO29" i="10"/>
  <c r="AT41" i="10"/>
  <c r="G4" i="14"/>
  <c r="AO28" i="10"/>
  <c r="AS41" i="10"/>
  <c r="F4" i="14"/>
  <c r="AO27" i="10"/>
  <c r="AS40" i="10"/>
  <c r="AS39" i="10"/>
  <c r="AT39" i="10"/>
  <c r="E4" i="14"/>
  <c r="AO26" i="10"/>
  <c r="AS38" i="10"/>
  <c r="D4" i="14"/>
  <c r="AO25" i="10"/>
  <c r="AT38" i="10"/>
  <c r="AS37" i="10"/>
  <c r="C4" i="14"/>
  <c r="N5" i="14" s="1"/>
  <c r="AO24" i="10"/>
  <c r="B4" i="14"/>
  <c r="M7" i="14" s="1"/>
  <c r="AO23" i="10"/>
  <c r="AS36" i="10"/>
  <c r="AT36" i="10"/>
  <c r="AJ56" i="1"/>
  <c r="AJ58" i="1"/>
  <c r="AT35" i="10" s="1"/>
  <c r="AH58" i="1"/>
  <c r="AR35" i="10" s="1"/>
  <c r="AH56" i="1"/>
  <c r="AI56" i="1"/>
  <c r="AI58" i="1"/>
  <c r="AS35" i="10" s="1"/>
  <c r="AF56" i="1"/>
  <c r="AF58" i="1"/>
  <c r="AO22" i="10" s="1"/>
  <c r="M38" i="14" l="1"/>
  <c r="M30" i="14"/>
  <c r="M10" i="14"/>
  <c r="M6" i="14"/>
  <c r="M18" i="14"/>
  <c r="M42" i="14"/>
  <c r="AF57" i="1"/>
  <c r="AI22" i="10" s="1"/>
  <c r="AH22" i="10"/>
  <c r="AJ57" i="1"/>
  <c r="AT24" i="10" s="1"/>
  <c r="AT13" i="10"/>
  <c r="AI57" i="1"/>
  <c r="AS24" i="10" s="1"/>
  <c r="AS13" i="10"/>
  <c r="AH57" i="1"/>
  <c r="AR24" i="10" s="1"/>
  <c r="AR13" i="10"/>
  <c r="AR20" i="10"/>
  <c r="O10" i="14"/>
  <c r="N16" i="14"/>
  <c r="N39" i="14"/>
  <c r="N32" i="14"/>
  <c r="N46" i="14"/>
  <c r="N33" i="14"/>
  <c r="N38" i="14"/>
  <c r="N7" i="14"/>
  <c r="N42" i="14"/>
  <c r="N17" i="14"/>
  <c r="N35" i="14"/>
  <c r="N48" i="14"/>
  <c r="AR26" i="10"/>
  <c r="M46" i="14"/>
  <c r="M14" i="14"/>
  <c r="M34" i="14"/>
  <c r="M26" i="14"/>
  <c r="M22" i="14"/>
  <c r="AS33" i="10"/>
  <c r="AS22" i="10"/>
  <c r="S46" i="14"/>
  <c r="S37" i="14"/>
  <c r="S29" i="14"/>
  <c r="S21" i="14"/>
  <c r="S12" i="14"/>
  <c r="S47" i="14"/>
  <c r="S40" i="14"/>
  <c r="S32" i="14"/>
  <c r="S24" i="14"/>
  <c r="S17" i="14"/>
  <c r="S9" i="14"/>
  <c r="AK29" i="10"/>
  <c r="S44" i="14"/>
  <c r="S35" i="14"/>
  <c r="S27" i="14"/>
  <c r="S18" i="14"/>
  <c r="S10" i="14"/>
  <c r="S45" i="14"/>
  <c r="S38" i="14"/>
  <c r="S30" i="14"/>
  <c r="S22" i="14"/>
  <c r="S15" i="14"/>
  <c r="S7" i="14"/>
  <c r="S48" i="14"/>
  <c r="S39" i="14"/>
  <c r="S31" i="14"/>
  <c r="S23" i="14"/>
  <c r="S14" i="14"/>
  <c r="S6" i="14"/>
  <c r="S42" i="14"/>
  <c r="S34" i="14"/>
  <c r="S26" i="14"/>
  <c r="S19" i="14"/>
  <c r="S11" i="14"/>
  <c r="S41" i="14"/>
  <c r="S33" i="14"/>
  <c r="S25" i="14"/>
  <c r="S16" i="14"/>
  <c r="S8" i="14"/>
  <c r="S43" i="14"/>
  <c r="S36" i="14"/>
  <c r="S28" i="14"/>
  <c r="S20" i="14"/>
  <c r="S13" i="14"/>
  <c r="AJ29" i="10"/>
  <c r="AJ28" i="10"/>
  <c r="AK28" i="10"/>
  <c r="AK27" i="10"/>
  <c r="AK26" i="10"/>
  <c r="N34" i="14"/>
  <c r="N30" i="14"/>
  <c r="N26" i="14"/>
  <c r="N23" i="14"/>
  <c r="N44" i="14"/>
  <c r="N28" i="14"/>
  <c r="N12" i="14"/>
  <c r="N31" i="14"/>
  <c r="N45" i="14"/>
  <c r="N29" i="14"/>
  <c r="N13" i="14"/>
  <c r="N18" i="14"/>
  <c r="N14" i="14"/>
  <c r="N10" i="14"/>
  <c r="N15" i="14"/>
  <c r="N40" i="14"/>
  <c r="N24" i="14"/>
  <c r="N8" i="14"/>
  <c r="N27" i="14"/>
  <c r="N41" i="14"/>
  <c r="N25" i="14"/>
  <c r="N9" i="14"/>
  <c r="N6" i="14"/>
  <c r="N22" i="14"/>
  <c r="N43" i="14"/>
  <c r="N11" i="14"/>
  <c r="N36" i="14"/>
  <c r="N20" i="14"/>
  <c r="N47" i="14"/>
  <c r="N19" i="14"/>
  <c r="N37" i="14"/>
  <c r="N21" i="14"/>
  <c r="M4" i="14"/>
  <c r="M45" i="14"/>
  <c r="M41" i="14"/>
  <c r="M37" i="14"/>
  <c r="M33" i="14"/>
  <c r="M29" i="14"/>
  <c r="M25" i="14"/>
  <c r="M21" i="14"/>
  <c r="M17" i="14"/>
  <c r="M13" i="14"/>
  <c r="M9" i="14"/>
  <c r="M5" i="14"/>
  <c r="M48" i="14"/>
  <c r="M44" i="14"/>
  <c r="M40" i="14"/>
  <c r="M36" i="14"/>
  <c r="M32" i="14"/>
  <c r="M28" i="14"/>
  <c r="M24" i="14"/>
  <c r="M20" i="14"/>
  <c r="M16" i="14"/>
  <c r="M12" i="14"/>
  <c r="M8" i="14"/>
  <c r="AJ23" i="10"/>
  <c r="M47" i="14"/>
  <c r="M43" i="14"/>
  <c r="M39" i="14"/>
  <c r="M35" i="14"/>
  <c r="M31" i="14"/>
  <c r="M27" i="14"/>
  <c r="M23" i="14"/>
  <c r="M19" i="14"/>
  <c r="M15" i="14"/>
  <c r="M11" i="14"/>
  <c r="AI28" i="10"/>
  <c r="AH28" i="10"/>
  <c r="AT30" i="10"/>
  <c r="AT19" i="10"/>
  <c r="AS30" i="10"/>
  <c r="AS19" i="10"/>
  <c r="AR30" i="10"/>
  <c r="AR19" i="10"/>
  <c r="R6" i="14"/>
  <c r="R10" i="14"/>
  <c r="R14" i="14"/>
  <c r="R18" i="14"/>
  <c r="R22" i="14"/>
  <c r="R26" i="14"/>
  <c r="R30" i="14"/>
  <c r="R34" i="14"/>
  <c r="R38" i="14"/>
  <c r="R42" i="14"/>
  <c r="R46" i="14"/>
  <c r="R12" i="14"/>
  <c r="R20" i="14"/>
  <c r="R7" i="14"/>
  <c r="R11" i="14"/>
  <c r="R15" i="14"/>
  <c r="R19" i="14"/>
  <c r="R23" i="14"/>
  <c r="R27" i="14"/>
  <c r="R31" i="14"/>
  <c r="R35" i="14"/>
  <c r="R39" i="14"/>
  <c r="R43" i="14"/>
  <c r="R47" i="14"/>
  <c r="R8" i="14"/>
  <c r="R16" i="14"/>
  <c r="R5" i="14"/>
  <c r="R21" i="14"/>
  <c r="R29" i="14"/>
  <c r="R37" i="14"/>
  <c r="R45" i="14"/>
  <c r="R28" i="14"/>
  <c r="R9" i="14"/>
  <c r="R24" i="14"/>
  <c r="R32" i="14"/>
  <c r="R40" i="14"/>
  <c r="R48" i="14"/>
  <c r="R17" i="14"/>
  <c r="R44" i="14"/>
  <c r="R13" i="14"/>
  <c r="R25" i="14"/>
  <c r="R33" i="14"/>
  <c r="R41" i="14"/>
  <c r="R36" i="14"/>
  <c r="AS29" i="10"/>
  <c r="AS18" i="10"/>
  <c r="AI27" i="10"/>
  <c r="AH27" i="10"/>
  <c r="Q5" i="14"/>
  <c r="Q7" i="14"/>
  <c r="Q9" i="14"/>
  <c r="Q11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6" i="14"/>
  <c r="Q8" i="14"/>
  <c r="Q10" i="14"/>
  <c r="Q12" i="14"/>
  <c r="Q14" i="14"/>
  <c r="Q16" i="14"/>
  <c r="Q18" i="14"/>
  <c r="Q20" i="14"/>
  <c r="Q22" i="14"/>
  <c r="Q24" i="14"/>
  <c r="Q26" i="14"/>
  <c r="Q28" i="14"/>
  <c r="Q30" i="14"/>
  <c r="Q32" i="14"/>
  <c r="Q34" i="14"/>
  <c r="Q36" i="14"/>
  <c r="Q38" i="14"/>
  <c r="Q40" i="14"/>
  <c r="Q42" i="14"/>
  <c r="Q44" i="14"/>
  <c r="Q46" i="14"/>
  <c r="Q48" i="14"/>
  <c r="AS28" i="10"/>
  <c r="AS17" i="10"/>
  <c r="P6" i="14"/>
  <c r="P10" i="14"/>
  <c r="P14" i="14"/>
  <c r="P18" i="14"/>
  <c r="P22" i="14"/>
  <c r="P26" i="14"/>
  <c r="P30" i="14"/>
  <c r="P34" i="14"/>
  <c r="P38" i="14"/>
  <c r="P42" i="14"/>
  <c r="P46" i="14"/>
  <c r="P31" i="14"/>
  <c r="P43" i="14"/>
  <c r="P5" i="14"/>
  <c r="P9" i="14"/>
  <c r="P13" i="14"/>
  <c r="P17" i="14"/>
  <c r="P21" i="14"/>
  <c r="P25" i="14"/>
  <c r="P29" i="14"/>
  <c r="P33" i="14"/>
  <c r="P37" i="14"/>
  <c r="P41" i="14"/>
  <c r="P45" i="14"/>
  <c r="P11" i="14"/>
  <c r="P15" i="14"/>
  <c r="P27" i="14"/>
  <c r="P35" i="14"/>
  <c r="P47" i="14"/>
  <c r="P8" i="14"/>
  <c r="P12" i="14"/>
  <c r="P16" i="14"/>
  <c r="P20" i="14"/>
  <c r="P24" i="14"/>
  <c r="P28" i="14"/>
  <c r="P32" i="14"/>
  <c r="P36" i="14"/>
  <c r="P40" i="14"/>
  <c r="P44" i="14"/>
  <c r="P48" i="14"/>
  <c r="P7" i="14"/>
  <c r="P19" i="14"/>
  <c r="P23" i="14"/>
  <c r="P39" i="14"/>
  <c r="AI26" i="10"/>
  <c r="AH26" i="10"/>
  <c r="AT28" i="10"/>
  <c r="AT17" i="10"/>
  <c r="AI29" i="10"/>
  <c r="AH29" i="10"/>
  <c r="AS31" i="10"/>
  <c r="AS20" i="10"/>
  <c r="AT31" i="10"/>
  <c r="AT20" i="10"/>
  <c r="AS32" i="10"/>
  <c r="AS21" i="10"/>
  <c r="AI30" i="10"/>
  <c r="AH30" i="10"/>
  <c r="T5" i="14"/>
  <c r="T9" i="14"/>
  <c r="T13" i="14"/>
  <c r="T17" i="14"/>
  <c r="T21" i="14"/>
  <c r="T25" i="14"/>
  <c r="T29" i="14"/>
  <c r="T33" i="14"/>
  <c r="T37" i="14"/>
  <c r="T41" i="14"/>
  <c r="T45" i="14"/>
  <c r="T12" i="14"/>
  <c r="T20" i="14"/>
  <c r="T24" i="14"/>
  <c r="T32" i="14"/>
  <c r="T40" i="14"/>
  <c r="T48" i="14"/>
  <c r="T6" i="14"/>
  <c r="T10" i="14"/>
  <c r="T14" i="14"/>
  <c r="T18" i="14"/>
  <c r="T22" i="14"/>
  <c r="T26" i="14"/>
  <c r="T30" i="14"/>
  <c r="T34" i="14"/>
  <c r="T38" i="14"/>
  <c r="T42" i="14"/>
  <c r="T46" i="14"/>
  <c r="T7" i="14"/>
  <c r="T11" i="14"/>
  <c r="T15" i="14"/>
  <c r="T19" i="14"/>
  <c r="T23" i="14"/>
  <c r="T27" i="14"/>
  <c r="T31" i="14"/>
  <c r="T35" i="14"/>
  <c r="T39" i="14"/>
  <c r="T43" i="14"/>
  <c r="T47" i="14"/>
  <c r="T8" i="14"/>
  <c r="T16" i="14"/>
  <c r="T28" i="14"/>
  <c r="T36" i="14"/>
  <c r="T44" i="14"/>
  <c r="AT33" i="10"/>
  <c r="AT22" i="10"/>
  <c r="J4" i="14"/>
  <c r="AK31" i="10"/>
  <c r="AR25" i="10"/>
  <c r="AR14" i="10"/>
  <c r="AT25" i="10"/>
  <c r="AT14" i="10"/>
  <c r="O46" i="14"/>
  <c r="O40" i="14"/>
  <c r="O33" i="14"/>
  <c r="O14" i="14"/>
  <c r="O27" i="14"/>
  <c r="O8" i="14"/>
  <c r="O17" i="14"/>
  <c r="O30" i="14"/>
  <c r="O43" i="14"/>
  <c r="O11" i="14"/>
  <c r="O24" i="14"/>
  <c r="O41" i="14"/>
  <c r="O25" i="14"/>
  <c r="O9" i="14"/>
  <c r="O38" i="14"/>
  <c r="O22" i="14"/>
  <c r="O6" i="14"/>
  <c r="O35" i="14"/>
  <c r="O19" i="14"/>
  <c r="O48" i="14"/>
  <c r="O32" i="14"/>
  <c r="O16" i="14"/>
  <c r="O47" i="14"/>
  <c r="O39" i="14"/>
  <c r="O31" i="14"/>
  <c r="O23" i="14"/>
  <c r="O15" i="14"/>
  <c r="O7" i="14"/>
  <c r="O44" i="14"/>
  <c r="O36" i="14"/>
  <c r="O28" i="14"/>
  <c r="O20" i="14"/>
  <c r="O12" i="14"/>
  <c r="O45" i="14"/>
  <c r="O37" i="14"/>
  <c r="O29" i="14"/>
  <c r="O21" i="14"/>
  <c r="O13" i="14"/>
  <c r="O5" i="14"/>
  <c r="O42" i="14"/>
  <c r="O34" i="14"/>
  <c r="O26" i="14"/>
  <c r="O18" i="14"/>
  <c r="AR27" i="10"/>
  <c r="AR16" i="10"/>
  <c r="AS27" i="10"/>
  <c r="AS16" i="10"/>
  <c r="AT27" i="10"/>
  <c r="AT16" i="10"/>
  <c r="AI31" i="10"/>
  <c r="AH31" i="10"/>
  <c r="AS26" i="10"/>
  <c r="AS15" i="10"/>
  <c r="AI24" i="10"/>
  <c r="AH24" i="10"/>
  <c r="AK24" i="10"/>
  <c r="AJ24" i="10"/>
  <c r="AI23" i="10"/>
  <c r="AH23" i="10"/>
  <c r="AS25" i="10"/>
  <c r="AS14" i="10"/>
  <c r="AJ25" i="10"/>
  <c r="AK25" i="10"/>
  <c r="AI25" i="10"/>
  <c r="AH25" i="10"/>
  <c r="W61" i="1"/>
  <c r="W57" i="1"/>
  <c r="W59" i="1"/>
  <c r="AL31" i="10" l="1"/>
  <c r="AM31" i="10"/>
  <c r="AL30" i="10"/>
  <c r="AN30" i="10" s="1"/>
  <c r="AM30" i="10"/>
  <c r="AL29" i="10"/>
  <c r="AM29" i="10"/>
  <c r="AM28" i="10"/>
  <c r="AL28" i="10"/>
  <c r="W16" i="10"/>
  <c r="D47" i="10" s="1"/>
  <c r="E37" i="10"/>
  <c r="C37" i="10" s="1"/>
  <c r="W14" i="10"/>
  <c r="C47" i="10" s="1"/>
  <c r="AM27" i="10"/>
  <c r="AL27" i="10"/>
  <c r="AL23" i="10"/>
  <c r="AM23" i="10"/>
  <c r="AM25" i="10"/>
  <c r="AL25" i="10"/>
  <c r="AM26" i="10"/>
  <c r="AL26" i="10"/>
  <c r="AM24" i="10"/>
  <c r="AL24" i="10"/>
  <c r="U6" i="14"/>
  <c r="U8" i="14"/>
  <c r="U10" i="14"/>
  <c r="U12" i="14"/>
  <c r="U14" i="14"/>
  <c r="U16" i="14"/>
  <c r="U18" i="14"/>
  <c r="U20" i="14"/>
  <c r="U22" i="14"/>
  <c r="U24" i="14"/>
  <c r="U26" i="14"/>
  <c r="U28" i="14"/>
  <c r="U30" i="14"/>
  <c r="U32" i="14"/>
  <c r="U34" i="14"/>
  <c r="U36" i="14"/>
  <c r="U38" i="14"/>
  <c r="U40" i="14"/>
  <c r="U42" i="14"/>
  <c r="U44" i="14"/>
  <c r="U46" i="14"/>
  <c r="U48" i="14"/>
  <c r="U5" i="14"/>
  <c r="U7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U33" i="14"/>
  <c r="U35" i="14"/>
  <c r="U37" i="14"/>
  <c r="U39" i="14"/>
  <c r="U41" i="14"/>
  <c r="U43" i="14"/>
  <c r="U45" i="14"/>
  <c r="U47" i="14"/>
  <c r="N4" i="14"/>
  <c r="AN29" i="10" l="1"/>
  <c r="AN28" i="10"/>
  <c r="AN31" i="10"/>
  <c r="AN27" i="10"/>
  <c r="AN24" i="10"/>
  <c r="D37" i="10"/>
  <c r="AN23" i="10"/>
  <c r="AN26" i="10"/>
  <c r="AN25" i="10"/>
  <c r="M50" i="14"/>
  <c r="N50" i="14"/>
  <c r="Z34" i="14" l="1"/>
  <c r="Z13" i="14"/>
  <c r="Z15" i="14"/>
  <c r="Z27" i="14"/>
  <c r="Z26" i="14"/>
  <c r="Z6" i="14"/>
  <c r="Z36" i="14"/>
  <c r="Z37" i="14"/>
  <c r="Z44" i="14"/>
  <c r="Z35" i="14"/>
  <c r="Z39" i="14"/>
  <c r="Z23" i="14"/>
  <c r="Z18" i="14"/>
  <c r="Z40" i="14"/>
  <c r="Z41" i="14"/>
  <c r="Z28" i="14"/>
  <c r="Z22" i="14"/>
  <c r="Z20" i="14"/>
  <c r="Z21" i="14"/>
  <c r="Z38" i="14"/>
  <c r="Z48" i="14"/>
  <c r="Z7" i="14"/>
  <c r="Z10" i="14"/>
  <c r="Z9" i="14"/>
  <c r="Z11" i="14"/>
  <c r="Z30" i="14"/>
  <c r="Z42" i="14"/>
  <c r="Z17" i="14"/>
  <c r="Z12" i="14"/>
  <c r="Z14" i="14"/>
  <c r="Z24" i="14"/>
  <c r="Z25" i="14"/>
  <c r="Z31" i="14"/>
  <c r="Z43" i="14"/>
  <c r="Z47" i="14"/>
  <c r="Z5" i="14"/>
  <c r="Z46" i="14"/>
  <c r="Z32" i="14"/>
  <c r="Z33" i="14"/>
  <c r="Z45" i="14"/>
  <c r="Z8" i="14"/>
  <c r="Z29" i="14"/>
  <c r="Z19" i="14"/>
  <c r="Z16" i="14"/>
  <c r="Z4" i="14"/>
  <c r="Y40" i="14"/>
  <c r="Y24" i="14"/>
  <c r="Y35" i="14"/>
  <c r="Y46" i="14"/>
  <c r="Y26" i="14"/>
  <c r="Y10" i="14"/>
  <c r="Y31" i="14"/>
  <c r="Y45" i="14"/>
  <c r="Y29" i="14"/>
  <c r="Y13" i="14"/>
  <c r="Y20" i="14"/>
  <c r="Y44" i="14"/>
  <c r="Y8" i="14"/>
  <c r="Y34" i="14"/>
  <c r="Y47" i="14"/>
  <c r="Y11" i="14"/>
  <c r="Y37" i="14"/>
  <c r="Y5" i="14"/>
  <c r="Y33" i="14"/>
  <c r="Y17" i="14"/>
  <c r="Y28" i="14"/>
  <c r="Y16" i="14"/>
  <c r="Y27" i="14"/>
  <c r="Y38" i="14"/>
  <c r="Y22" i="14"/>
  <c r="Y6" i="14"/>
  <c r="Y23" i="14"/>
  <c r="Y41" i="14"/>
  <c r="Y25" i="14"/>
  <c r="Y9" i="14"/>
  <c r="Y48" i="14"/>
  <c r="Y19" i="14"/>
  <c r="Y18" i="14"/>
  <c r="Y42" i="14"/>
  <c r="Y21" i="14"/>
  <c r="Y32" i="14"/>
  <c r="Y12" i="14"/>
  <c r="Y36" i="14"/>
  <c r="Y43" i="14"/>
  <c r="Y15" i="14"/>
  <c r="Y30" i="14"/>
  <c r="Y14" i="14"/>
  <c r="Y39" i="14"/>
  <c r="Y7" i="14"/>
  <c r="Y4" i="14"/>
  <c r="E191" i="28"/>
  <c r="E115" i="28"/>
  <c r="E96" i="28"/>
  <c r="E77" i="28"/>
  <c r="E58" i="28"/>
  <c r="E172" i="28" l="1"/>
  <c r="E153" i="28"/>
  <c r="E134" i="28"/>
  <c r="E39" i="28"/>
  <c r="AF48" i="1" l="1"/>
  <c r="AF49" i="1"/>
  <c r="AF45" i="1" l="1"/>
  <c r="AF41" i="1"/>
  <c r="AF37" i="1"/>
  <c r="AF33" i="1"/>
  <c r="AF17" i="1"/>
  <c r="AF44" i="1"/>
  <c r="AF40" i="1"/>
  <c r="AF36" i="1"/>
  <c r="AF32" i="1"/>
  <c r="AF16" i="1"/>
  <c r="AF18" i="1"/>
  <c r="AF47" i="1"/>
  <c r="AF43" i="1"/>
  <c r="AF39" i="1"/>
  <c r="AF35" i="1"/>
  <c r="AF31" i="1"/>
  <c r="AF15" i="1"/>
  <c r="AF50" i="1"/>
  <c r="AF46" i="1"/>
  <c r="AF42" i="1"/>
  <c r="AF38" i="1"/>
  <c r="AF34" i="1"/>
  <c r="AF19" i="1"/>
  <c r="AF14" i="1"/>
  <c r="AF13" i="1"/>
  <c r="AF20" i="1"/>
  <c r="AF12" i="1"/>
  <c r="AF11" i="1"/>
  <c r="AL22" i="10" l="1"/>
  <c r="AM22" i="10"/>
  <c r="AK22" i="10"/>
  <c r="AO32" i="10"/>
  <c r="AK32" i="10"/>
  <c r="AJ32" i="10"/>
  <c r="AJ22" i="10"/>
  <c r="AH32" i="10"/>
  <c r="AI32" i="10" s="1"/>
  <c r="A69" i="1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N22" i="10" l="1"/>
  <c r="O66" i="1"/>
  <c r="O62" i="1"/>
  <c r="O61" i="1"/>
  <c r="O60" i="1"/>
  <c r="A27" i="10"/>
  <c r="AD62" i="1"/>
  <c r="AC63" i="1"/>
  <c r="AB62" i="1"/>
  <c r="AA61" i="1"/>
  <c r="Z60" i="1"/>
  <c r="Y62" i="1"/>
  <c r="X61" i="1"/>
  <c r="U66" i="1"/>
  <c r="T62" i="1"/>
  <c r="S62" i="1"/>
  <c r="R61" i="1"/>
  <c r="Q61" i="1"/>
  <c r="P61" i="1"/>
  <c r="M66" i="1"/>
  <c r="L66" i="1"/>
  <c r="L60" i="1"/>
  <c r="K62" i="1"/>
  <c r="J66" i="1"/>
  <c r="J60" i="1"/>
  <c r="I62" i="1"/>
  <c r="H66" i="1"/>
  <c r="H60" i="1"/>
  <c r="G62" i="1"/>
  <c r="F66" i="1"/>
  <c r="F60" i="1"/>
  <c r="E64" i="1"/>
  <c r="E60" i="1"/>
  <c r="D62" i="1"/>
  <c r="B66" i="1"/>
  <c r="C62" i="1"/>
  <c r="B62" i="1"/>
  <c r="D67" i="1"/>
  <c r="D61" i="1"/>
  <c r="C67" i="1"/>
  <c r="C61" i="1"/>
  <c r="B63" i="1"/>
  <c r="S66" i="1"/>
  <c r="L67" i="1"/>
  <c r="J61" i="1"/>
  <c r="H61" i="1"/>
  <c r="F61" i="1"/>
  <c r="B67" i="1"/>
  <c r="AD61" i="1"/>
  <c r="AC62" i="1"/>
  <c r="AB61" i="1"/>
  <c r="AA60" i="1"/>
  <c r="Y65" i="1"/>
  <c r="Y61" i="1"/>
  <c r="X60" i="1"/>
  <c r="U61" i="1"/>
  <c r="T61" i="1"/>
  <c r="S61" i="1"/>
  <c r="R60" i="1"/>
  <c r="Q60" i="1"/>
  <c r="P60" i="1"/>
  <c r="N66" i="1"/>
  <c r="M61" i="1"/>
  <c r="L63" i="1"/>
  <c r="K67" i="1"/>
  <c r="K61" i="1"/>
  <c r="J63" i="1"/>
  <c r="I67" i="1"/>
  <c r="I61" i="1"/>
  <c r="H63" i="1"/>
  <c r="G67" i="1"/>
  <c r="G61" i="1"/>
  <c r="F63" i="1"/>
  <c r="E67" i="1"/>
  <c r="E63" i="1"/>
  <c r="Q62" i="1"/>
  <c r="L61" i="1"/>
  <c r="G63" i="1"/>
  <c r="E61" i="1"/>
  <c r="B61" i="1"/>
  <c r="AE61" i="1"/>
  <c r="AD60" i="1"/>
  <c r="AC61" i="1"/>
  <c r="AB60" i="1"/>
  <c r="Z62" i="1"/>
  <c r="Y64" i="1"/>
  <c r="Y60" i="1"/>
  <c r="U60" i="1"/>
  <c r="T60" i="1"/>
  <c r="S60" i="1"/>
  <c r="Q66" i="1"/>
  <c r="P66" i="1"/>
  <c r="N61" i="1"/>
  <c r="M60" i="1"/>
  <c r="L62" i="1"/>
  <c r="K66" i="1"/>
  <c r="K60" i="1"/>
  <c r="J62" i="1"/>
  <c r="I66" i="1"/>
  <c r="I60" i="1"/>
  <c r="H62" i="1"/>
  <c r="G66" i="1"/>
  <c r="G60" i="1"/>
  <c r="F62" i="1"/>
  <c r="E66" i="1"/>
  <c r="E62" i="1"/>
  <c r="D66" i="1"/>
  <c r="D60" i="1"/>
  <c r="C66" i="1"/>
  <c r="C60" i="1"/>
  <c r="R66" i="1"/>
  <c r="N60" i="1"/>
  <c r="J67" i="1"/>
  <c r="I63" i="1"/>
  <c r="F67" i="1"/>
  <c r="D63" i="1"/>
  <c r="C63" i="1"/>
  <c r="AE60" i="1"/>
  <c r="AC64" i="1"/>
  <c r="AC60" i="1"/>
  <c r="AA62" i="1"/>
  <c r="Z61" i="1"/>
  <c r="Y63" i="1"/>
  <c r="X62" i="1"/>
  <c r="T66" i="1"/>
  <c r="P62" i="1"/>
  <c r="K63" i="1"/>
  <c r="H67" i="1"/>
  <c r="E65" i="1"/>
  <c r="V56" i="1"/>
  <c r="E20" i="28"/>
  <c r="B60" i="1"/>
  <c r="A30" i="14"/>
  <c r="O4" i="14"/>
  <c r="P4" i="14"/>
  <c r="Q4" i="14"/>
  <c r="R4" i="14"/>
  <c r="S4" i="14"/>
  <c r="T4" i="14"/>
  <c r="U4" i="14"/>
  <c r="O24" i="10" l="1"/>
  <c r="O20" i="10"/>
  <c r="O19" i="10"/>
  <c r="O18" i="10"/>
  <c r="K25" i="10"/>
  <c r="G25" i="10"/>
  <c r="AC21" i="10"/>
  <c r="E22" i="10"/>
  <c r="U18" i="10"/>
  <c r="G18" i="10"/>
  <c r="P18" i="10"/>
  <c r="I21" i="10"/>
  <c r="N18" i="10"/>
  <c r="Y19" i="10"/>
  <c r="P19" i="10"/>
  <c r="L25" i="10"/>
  <c r="J18" i="10"/>
  <c r="C21" i="10"/>
  <c r="AD18" i="10"/>
  <c r="F24" i="10"/>
  <c r="AE19" i="10"/>
  <c r="H25" i="10"/>
  <c r="K19" i="10"/>
  <c r="Z18" i="10"/>
  <c r="C19" i="10"/>
  <c r="AB20" i="10"/>
  <c r="T18" i="10"/>
  <c r="R18" i="10"/>
  <c r="I19" i="10"/>
  <c r="I20" i="10"/>
  <c r="D24" i="10"/>
  <c r="S20" i="10"/>
  <c r="AC19" i="10"/>
  <c r="B21" i="10"/>
  <c r="C20" i="10"/>
  <c r="D18" i="10"/>
  <c r="AD20" i="10"/>
  <c r="B25" i="10"/>
  <c r="J21" i="10"/>
  <c r="H18" i="10"/>
  <c r="N24" i="10"/>
  <c r="S18" i="10"/>
  <c r="Q24" i="10"/>
  <c r="E18" i="10"/>
  <c r="H24" i="10"/>
  <c r="Y18" i="10"/>
  <c r="B24" i="10"/>
  <c r="AA19" i="10"/>
  <c r="L21" i="10"/>
  <c r="P24" i="10"/>
  <c r="K24" i="10"/>
  <c r="H19" i="10"/>
  <c r="E25" i="10"/>
  <c r="B20" i="10"/>
  <c r="P20" i="10"/>
  <c r="Y22" i="10"/>
  <c r="G24" i="10"/>
  <c r="H20" i="10"/>
  <c r="C25" i="10"/>
  <c r="D19" i="10"/>
  <c r="B18" i="10"/>
  <c r="Y21" i="10"/>
  <c r="B19" i="10"/>
  <c r="S24" i="10"/>
  <c r="X18" i="10"/>
  <c r="N19" i="10"/>
  <c r="F19" i="10"/>
  <c r="M24" i="10"/>
  <c r="X19" i="10"/>
  <c r="AC22" i="10"/>
  <c r="F20" i="10"/>
  <c r="J19" i="10"/>
  <c r="AC18" i="10"/>
  <c r="E24" i="10"/>
  <c r="R19" i="10"/>
  <c r="D25" i="10"/>
  <c r="U20" i="10"/>
  <c r="L24" i="10"/>
  <c r="T19" i="10"/>
  <c r="F25" i="10"/>
  <c r="L19" i="10"/>
  <c r="D20" i="10"/>
  <c r="J25" i="10"/>
  <c r="AA20" i="10"/>
  <c r="Y20" i="10"/>
  <c r="T24" i="10"/>
  <c r="I25" i="10"/>
  <c r="Z19" i="10"/>
  <c r="I18" i="10"/>
  <c r="Q19" i="10"/>
  <c r="AA18" i="10"/>
  <c r="AC20" i="10"/>
  <c r="G19" i="10"/>
  <c r="T20" i="10"/>
  <c r="U19" i="10"/>
  <c r="K20" i="10"/>
  <c r="AE18" i="10"/>
  <c r="L20" i="10"/>
  <c r="H21" i="10"/>
  <c r="E20" i="10"/>
  <c r="AD19" i="10"/>
  <c r="U24" i="10"/>
  <c r="Q18" i="10"/>
  <c r="K21" i="10"/>
  <c r="M18" i="10"/>
  <c r="AB19" i="10"/>
  <c r="C18" i="10"/>
  <c r="X20" i="10"/>
  <c r="E19" i="10"/>
  <c r="Y23" i="10"/>
  <c r="L18" i="10"/>
  <c r="Z20" i="10"/>
  <c r="J20" i="10"/>
  <c r="G21" i="10"/>
  <c r="E23" i="10"/>
  <c r="Q20" i="10"/>
  <c r="E21" i="10"/>
  <c r="AB18" i="10"/>
  <c r="C24" i="10"/>
  <c r="F18" i="10"/>
  <c r="G20" i="10"/>
  <c r="K18" i="10"/>
  <c r="D21" i="10"/>
  <c r="M19" i="10"/>
  <c r="I24" i="10"/>
  <c r="S19" i="10"/>
  <c r="F21" i="10"/>
  <c r="R24" i="10"/>
  <c r="J24" i="10"/>
  <c r="V13" i="10"/>
  <c r="S50" i="14"/>
  <c r="T50" i="14"/>
  <c r="P50" i="14"/>
  <c r="O50" i="14"/>
  <c r="R50" i="14"/>
  <c r="U50" i="14"/>
  <c r="Q50" i="14"/>
  <c r="D1" i="28"/>
  <c r="AL32" i="10"/>
  <c r="AM32" i="10"/>
  <c r="A4" i="14"/>
  <c r="L6" i="14" l="1"/>
  <c r="L22" i="14"/>
  <c r="L38" i="14"/>
  <c r="L7" i="14"/>
  <c r="L23" i="14"/>
  <c r="L39" i="14"/>
  <c r="L12" i="14"/>
  <c r="L28" i="14"/>
  <c r="L44" i="14"/>
  <c r="L13" i="14"/>
  <c r="L29" i="14"/>
  <c r="L45" i="14"/>
  <c r="L10" i="14"/>
  <c r="L26" i="14"/>
  <c r="L42" i="14"/>
  <c r="L11" i="14"/>
  <c r="L27" i="14"/>
  <c r="L43" i="14"/>
  <c r="L16" i="14"/>
  <c r="L32" i="14"/>
  <c r="L48" i="14"/>
  <c r="L17" i="14"/>
  <c r="L33" i="14"/>
  <c r="V4" i="14"/>
  <c r="L14" i="14"/>
  <c r="L30" i="14"/>
  <c r="L46" i="14"/>
  <c r="L15" i="14"/>
  <c r="L31" i="14"/>
  <c r="L47" i="14"/>
  <c r="L20" i="14"/>
  <c r="L36" i="14"/>
  <c r="L5" i="14"/>
  <c r="L21" i="14"/>
  <c r="L37" i="14"/>
  <c r="L18" i="14"/>
  <c r="L34" i="14"/>
  <c r="L4" i="14"/>
  <c r="L19" i="14"/>
  <c r="L35" i="14"/>
  <c r="L8" i="14"/>
  <c r="L24" i="14"/>
  <c r="L40" i="14"/>
  <c r="L9" i="14"/>
  <c r="L25" i="14"/>
  <c r="L41" i="14"/>
  <c r="AD13" i="14"/>
  <c r="AD18" i="14"/>
  <c r="AD45" i="14"/>
  <c r="AD11" i="14"/>
  <c r="AD40" i="14"/>
  <c r="AD33" i="14"/>
  <c r="AD16" i="14"/>
  <c r="AD42" i="14"/>
  <c r="AD28" i="14"/>
  <c r="AD29" i="14"/>
  <c r="AD20" i="14"/>
  <c r="AD21" i="14"/>
  <c r="AD41" i="14"/>
  <c r="AD5" i="14"/>
  <c r="AD46" i="14"/>
  <c r="AD47" i="14"/>
  <c r="AD17" i="14"/>
  <c r="AD39" i="14"/>
  <c r="AD26" i="14"/>
  <c r="AD25" i="14"/>
  <c r="AD8" i="14"/>
  <c r="AD38" i="14"/>
  <c r="AD35" i="14"/>
  <c r="AD34" i="14"/>
  <c r="AD32" i="14"/>
  <c r="AD27" i="14"/>
  <c r="AD14" i="14"/>
  <c r="AD12" i="14"/>
  <c r="AD37" i="14"/>
  <c r="AD7" i="14"/>
  <c r="AD36" i="14"/>
  <c r="AD9" i="14"/>
  <c r="AD19" i="14"/>
  <c r="AD6" i="14"/>
  <c r="AD31" i="14"/>
  <c r="AD44" i="14"/>
  <c r="AD43" i="14"/>
  <c r="AD30" i="14"/>
  <c r="AD15" i="14"/>
  <c r="AD24" i="14"/>
  <c r="AD23" i="14"/>
  <c r="AD10" i="14"/>
  <c r="AD48" i="14"/>
  <c r="AD22" i="14"/>
  <c r="AD4" i="14"/>
  <c r="AC48" i="14"/>
  <c r="AC16" i="14"/>
  <c r="AC38" i="14"/>
  <c r="AC28" i="14"/>
  <c r="AC29" i="14"/>
  <c r="AC40" i="14"/>
  <c r="AC8" i="14"/>
  <c r="AC19" i="14"/>
  <c r="AC30" i="14"/>
  <c r="AC41" i="14"/>
  <c r="AC9" i="14"/>
  <c r="AC20" i="14"/>
  <c r="AC31" i="14"/>
  <c r="AC42" i="14"/>
  <c r="AC10" i="14"/>
  <c r="AC32" i="14"/>
  <c r="AC43" i="14"/>
  <c r="AC11" i="14"/>
  <c r="AC22" i="14"/>
  <c r="AC33" i="14"/>
  <c r="AC44" i="14"/>
  <c r="AC12" i="14"/>
  <c r="AC23" i="14"/>
  <c r="AC34" i="14"/>
  <c r="AC45" i="14"/>
  <c r="AC13" i="14"/>
  <c r="AC24" i="14"/>
  <c r="AC35" i="14"/>
  <c r="AC46" i="14"/>
  <c r="AC14" i="14"/>
  <c r="AC25" i="14"/>
  <c r="AC36" i="14"/>
  <c r="AC47" i="14"/>
  <c r="AC15" i="14"/>
  <c r="AC26" i="14"/>
  <c r="AC37" i="14"/>
  <c r="AC5" i="14"/>
  <c r="AC27" i="14"/>
  <c r="AC6" i="14"/>
  <c r="AC17" i="14"/>
  <c r="AC39" i="14"/>
  <c r="AC7" i="14"/>
  <c r="AC18" i="14"/>
  <c r="AC21" i="14"/>
  <c r="AC4" i="14"/>
  <c r="AB21" i="14"/>
  <c r="AB36" i="14"/>
  <c r="AB33" i="14"/>
  <c r="AB22" i="14"/>
  <c r="AB42" i="14"/>
  <c r="AB16" i="14"/>
  <c r="AB13" i="14"/>
  <c r="AB40" i="14"/>
  <c r="AB44" i="14"/>
  <c r="AB41" i="14"/>
  <c r="AB30" i="14"/>
  <c r="AB5" i="14"/>
  <c r="AB20" i="14"/>
  <c r="AB17" i="14"/>
  <c r="AB6" i="14"/>
  <c r="AB39" i="14"/>
  <c r="AB35" i="14"/>
  <c r="AB31" i="14"/>
  <c r="AB15" i="14"/>
  <c r="AB28" i="14"/>
  <c r="AB25" i="14"/>
  <c r="AB14" i="14"/>
  <c r="AB19" i="14"/>
  <c r="AB10" i="14"/>
  <c r="AB47" i="14"/>
  <c r="AB43" i="14"/>
  <c r="AB24" i="14"/>
  <c r="AB48" i="14"/>
  <c r="AB45" i="14"/>
  <c r="AB34" i="14"/>
  <c r="AB26" i="14"/>
  <c r="AB12" i="14"/>
  <c r="AB9" i="14"/>
  <c r="AB8" i="14"/>
  <c r="AB7" i="14"/>
  <c r="AB11" i="14"/>
  <c r="AB38" i="14"/>
  <c r="AB37" i="14"/>
  <c r="AB32" i="14"/>
  <c r="AB29" i="14"/>
  <c r="AB18" i="14"/>
  <c r="AB23" i="14"/>
  <c r="AB27" i="14"/>
  <c r="AB46" i="14"/>
  <c r="AB4" i="14"/>
  <c r="AE27" i="14"/>
  <c r="AE25" i="14"/>
  <c r="AE36" i="14"/>
  <c r="AE5" i="14"/>
  <c r="AE22" i="14"/>
  <c r="AE48" i="14"/>
  <c r="AE14" i="14"/>
  <c r="AE26" i="14"/>
  <c r="AE7" i="14"/>
  <c r="AE37" i="14"/>
  <c r="AE47" i="14"/>
  <c r="AE17" i="14"/>
  <c r="AE23" i="14"/>
  <c r="AE46" i="14"/>
  <c r="AE45" i="14"/>
  <c r="AE16" i="14"/>
  <c r="AE28" i="14"/>
  <c r="AE44" i="14"/>
  <c r="AE15" i="14"/>
  <c r="AE39" i="14"/>
  <c r="AE6" i="14"/>
  <c r="AE19" i="14"/>
  <c r="AE35" i="14"/>
  <c r="AE29" i="14"/>
  <c r="AE40" i="14"/>
  <c r="AE9" i="14"/>
  <c r="AE30" i="14"/>
  <c r="AE24" i="14"/>
  <c r="AE41" i="14"/>
  <c r="AE8" i="14"/>
  <c r="AE20" i="14"/>
  <c r="AE18" i="14"/>
  <c r="AE31" i="14"/>
  <c r="AE42" i="14"/>
  <c r="AE11" i="14"/>
  <c r="AE10" i="14"/>
  <c r="AE21" i="14"/>
  <c r="AE32" i="14"/>
  <c r="AE33" i="14"/>
  <c r="AE43" i="14"/>
  <c r="AE13" i="14"/>
  <c r="AE38" i="14"/>
  <c r="AE34" i="14"/>
  <c r="AE12" i="14"/>
  <c r="AE4" i="14"/>
  <c r="AF20" i="14"/>
  <c r="AF19" i="14"/>
  <c r="AF40" i="14"/>
  <c r="AF39" i="14"/>
  <c r="AF47" i="14"/>
  <c r="AF26" i="14"/>
  <c r="AF29" i="14"/>
  <c r="AF27" i="14"/>
  <c r="AF6" i="14"/>
  <c r="AF9" i="14"/>
  <c r="AF21" i="14"/>
  <c r="AF44" i="14"/>
  <c r="AF46" i="14"/>
  <c r="AF12" i="14"/>
  <c r="AF7" i="14"/>
  <c r="AF31" i="14"/>
  <c r="AF10" i="14"/>
  <c r="AF13" i="14"/>
  <c r="AF11" i="14"/>
  <c r="AF24" i="14"/>
  <c r="AF23" i="14"/>
  <c r="AF5" i="14"/>
  <c r="AF16" i="14"/>
  <c r="AF8" i="14"/>
  <c r="AF30" i="14"/>
  <c r="AF33" i="14"/>
  <c r="AF48" i="14"/>
  <c r="AF15" i="14"/>
  <c r="AF32" i="14"/>
  <c r="AF28" i="14"/>
  <c r="AF38" i="14"/>
  <c r="AF41" i="14"/>
  <c r="AF18" i="14"/>
  <c r="AF34" i="14"/>
  <c r="AF35" i="14"/>
  <c r="AF14" i="14"/>
  <c r="AF17" i="14"/>
  <c r="AF36" i="14"/>
  <c r="AF42" i="14"/>
  <c r="AF45" i="14"/>
  <c r="AF43" i="14"/>
  <c r="AF22" i="14"/>
  <c r="AF25" i="14"/>
  <c r="AF37" i="14"/>
  <c r="AF4" i="14"/>
  <c r="AG47" i="14"/>
  <c r="AG34" i="14"/>
  <c r="AG31" i="14"/>
  <c r="AG13" i="14"/>
  <c r="AG35" i="14"/>
  <c r="AG48" i="14"/>
  <c r="AG16" i="14"/>
  <c r="AG7" i="14"/>
  <c r="AG21" i="14"/>
  <c r="AG17" i="14"/>
  <c r="AG30" i="14"/>
  <c r="AG15" i="14"/>
  <c r="AG26" i="14"/>
  <c r="AG44" i="14"/>
  <c r="AG5" i="14"/>
  <c r="AG27" i="14"/>
  <c r="AG40" i="14"/>
  <c r="AG8" i="14"/>
  <c r="AG28" i="14"/>
  <c r="AG41" i="14"/>
  <c r="AG9" i="14"/>
  <c r="AG22" i="14"/>
  <c r="AG19" i="14"/>
  <c r="AG39" i="14"/>
  <c r="AG43" i="14"/>
  <c r="AG23" i="14"/>
  <c r="AG25" i="14"/>
  <c r="AG6" i="14"/>
  <c r="AG36" i="14"/>
  <c r="AG18" i="14"/>
  <c r="AG20" i="14"/>
  <c r="AG42" i="14"/>
  <c r="AG32" i="14"/>
  <c r="AG45" i="14"/>
  <c r="AG33" i="14"/>
  <c r="AG46" i="14"/>
  <c r="AG14" i="14"/>
  <c r="AG12" i="14"/>
  <c r="AG10" i="14"/>
  <c r="AG29" i="14"/>
  <c r="AG11" i="14"/>
  <c r="AG24" i="14"/>
  <c r="AG37" i="14"/>
  <c r="AG38" i="14"/>
  <c r="AG4" i="14"/>
  <c r="AA45" i="14"/>
  <c r="AA13" i="14"/>
  <c r="AA26" i="14"/>
  <c r="AA39" i="14"/>
  <c r="AA36" i="14"/>
  <c r="AA27" i="14"/>
  <c r="AA40" i="14"/>
  <c r="AA8" i="14"/>
  <c r="AA41" i="14"/>
  <c r="AA9" i="14"/>
  <c r="AA22" i="14"/>
  <c r="AA37" i="14"/>
  <c r="AA5" i="14"/>
  <c r="AA18" i="14"/>
  <c r="AA23" i="14"/>
  <c r="AA28" i="14"/>
  <c r="AA19" i="14"/>
  <c r="AA32" i="14"/>
  <c r="AA31" i="14"/>
  <c r="AA33" i="14"/>
  <c r="AA46" i="14"/>
  <c r="AA14" i="14"/>
  <c r="AA29" i="14"/>
  <c r="AA42" i="14"/>
  <c r="AA10" i="14"/>
  <c r="AA7" i="14"/>
  <c r="AA20" i="14"/>
  <c r="AA43" i="14"/>
  <c r="AA11" i="14"/>
  <c r="AA24" i="14"/>
  <c r="AA15" i="14"/>
  <c r="AA25" i="14"/>
  <c r="AA38" i="14"/>
  <c r="AA6" i="14"/>
  <c r="AA21" i="14"/>
  <c r="AA34" i="14"/>
  <c r="AA47" i="14"/>
  <c r="AA44" i="14"/>
  <c r="AA12" i="14"/>
  <c r="AA35" i="14"/>
  <c r="AA48" i="14"/>
  <c r="AA16" i="14"/>
  <c r="AA17" i="14"/>
  <c r="AA30" i="14"/>
  <c r="AA4" i="14"/>
  <c r="V42" i="14"/>
  <c r="V39" i="14"/>
  <c r="V40" i="14"/>
  <c r="V45" i="14"/>
  <c r="V47" i="14"/>
  <c r="V41" i="14"/>
  <c r="V48" i="14"/>
  <c r="V46" i="14"/>
  <c r="V44" i="14"/>
  <c r="V43" i="14"/>
  <c r="L50" i="14" l="1"/>
  <c r="V12" i="14"/>
  <c r="V28" i="14"/>
  <c r="V9" i="14"/>
  <c r="V25" i="14"/>
  <c r="V6" i="14"/>
  <c r="V22" i="14"/>
  <c r="V38" i="14"/>
  <c r="V19" i="14"/>
  <c r="V35" i="14"/>
  <c r="V32" i="14"/>
  <c r="V23" i="14"/>
  <c r="V16" i="14"/>
  <c r="V29" i="14"/>
  <c r="V26" i="14"/>
  <c r="V20" i="14"/>
  <c r="V36" i="14"/>
  <c r="V17" i="14"/>
  <c r="V33" i="14"/>
  <c r="V14" i="14"/>
  <c r="V30" i="14"/>
  <c r="V11" i="14"/>
  <c r="V27" i="14"/>
  <c r="V8" i="14"/>
  <c r="V24" i="14"/>
  <c r="V5" i="14"/>
  <c r="V21" i="14"/>
  <c r="V37" i="14"/>
  <c r="V18" i="14"/>
  <c r="V34" i="14"/>
  <c r="V15" i="14"/>
  <c r="V31" i="14"/>
  <c r="V13" i="14"/>
  <c r="V10" i="14"/>
  <c r="V7" i="14"/>
  <c r="X41" i="14" l="1"/>
  <c r="X24" i="14"/>
  <c r="X4" i="14"/>
  <c r="X21" i="14"/>
  <c r="X47" i="14"/>
  <c r="X30" i="14"/>
  <c r="X48" i="14"/>
  <c r="X27" i="14"/>
  <c r="X10" i="14"/>
  <c r="X44" i="14"/>
  <c r="X23" i="14"/>
  <c r="X6" i="14"/>
  <c r="X25" i="14"/>
  <c r="X8" i="14"/>
  <c r="X34" i="14"/>
  <c r="X5" i="14"/>
  <c r="X31" i="14"/>
  <c r="X14" i="14"/>
  <c r="X32" i="14"/>
  <c r="X11" i="14"/>
  <c r="X45" i="14"/>
  <c r="X28" i="14"/>
  <c r="X7" i="14"/>
  <c r="X9" i="14"/>
  <c r="X35" i="14"/>
  <c r="X18" i="14"/>
  <c r="X36" i="14"/>
  <c r="X15" i="14"/>
  <c r="X33" i="14"/>
  <c r="X16" i="14"/>
  <c r="X42" i="14"/>
  <c r="X29" i="14"/>
  <c r="X12" i="14"/>
  <c r="X38" i="14"/>
  <c r="X40" i="14"/>
  <c r="X19" i="14"/>
  <c r="X37" i="14"/>
  <c r="X20" i="14"/>
  <c r="X46" i="14"/>
  <c r="X17" i="14"/>
  <c r="X43" i="14"/>
  <c r="X26" i="14"/>
  <c r="X13" i="14"/>
  <c r="X39" i="14"/>
  <c r="X22" i="14"/>
  <c r="AN32" i="10"/>
  <c r="V50" i="14"/>
  <c r="AH17" i="14" s="1"/>
  <c r="AH32" i="14" l="1"/>
  <c r="AH9" i="14"/>
  <c r="AH30" i="14"/>
  <c r="AH21" i="14"/>
  <c r="AH14" i="14"/>
  <c r="AH6" i="14"/>
  <c r="AH25" i="14"/>
  <c r="AH12" i="14"/>
  <c r="AH15" i="14"/>
  <c r="AH29" i="14"/>
  <c r="AH24" i="14"/>
  <c r="AH33" i="14"/>
  <c r="AH23" i="14"/>
  <c r="AH37" i="14"/>
  <c r="AH11" i="14"/>
  <c r="AH16" i="14"/>
  <c r="AH18" i="14"/>
  <c r="AH4" i="14"/>
  <c r="AH40" i="14"/>
  <c r="AH48" i="14"/>
  <c r="AH46" i="14"/>
  <c r="AH43" i="14"/>
  <c r="AH47" i="14"/>
  <c r="AH45" i="14"/>
  <c r="AH41" i="14"/>
  <c r="AH42" i="14"/>
  <c r="AH39" i="14"/>
  <c r="AH44" i="14"/>
  <c r="AH26" i="14"/>
  <c r="AH38" i="14"/>
  <c r="AH8" i="14"/>
  <c r="AH19" i="14"/>
  <c r="AH35" i="14"/>
  <c r="AH28" i="14"/>
  <c r="AH7" i="14"/>
  <c r="AH22" i="14"/>
  <c r="AH27" i="14"/>
  <c r="AH34" i="14"/>
  <c r="AH20" i="14"/>
  <c r="AH31" i="14"/>
  <c r="AH10" i="14"/>
  <c r="AH36" i="14"/>
  <c r="AH13" i="14"/>
  <c r="AH5" i="14"/>
</calcChain>
</file>

<file path=xl/sharedStrings.xml><?xml version="1.0" encoding="utf-8"?>
<sst xmlns="http://schemas.openxmlformats.org/spreadsheetml/2006/main" count="2195" uniqueCount="137">
  <si>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</si>
  <si>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</si>
  <si>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</si>
  <si>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</si>
  <si>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</si>
  <si>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</si>
  <si>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</si>
  <si>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</si>
  <si>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</si>
  <si>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</si>
  <si>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</si>
  <si>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</si>
  <si>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</si>
  <si>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</si>
  <si>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</si>
  <si>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</si>
  <si>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</si>
  <si>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</si>
  <si>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</si>
  <si>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</si>
  <si>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</si>
  <si>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Odpowiedzi wielokrotne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</si>
  <si>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</si>
  <si>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</si>
  <si>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</si>
  <si>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</si>
  <si>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</si>
  <si>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</si>
  <si>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</si>
  <si>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</si>
  <si>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</si>
  <si>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</si>
  <si>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</si>
  <si>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</si>
  <si>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</si>
  <si>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</si>
  <si>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</si>
  <si>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</si>
  <si>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</si>
  <si>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</si>
  <si>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</si>
  <si>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</si>
  <si>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</si>
  <si>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</si>
  <si>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</si>
  <si>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</si>
  <si>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</si>
  <si>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</si>
  <si>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</si>
  <si>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</si>
  <si>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</si>
  <si>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</si>
  <si>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</si>
  <si>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</si>
  <si>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</si>
  <si>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</si>
  <si>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</si>
  <si>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</si>
  <si>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</si>
  <si>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</si>
  <si>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</si>
  <si>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-</t>
  </si>
  <si>
    <t>PP</t>
  </si>
  <si>
    <t>AC</t>
  </si>
  <si>
    <t xml:space="preserve">Instrukcja </t>
  </si>
  <si>
    <t xml:space="preserve">4. Koniecznie należy wpisać kod ucznia np. A01, A1 w pierwszej kolumnie arkusza (lub kolejny numer ucznia z dziennika). Brak wypełnienia nie pozwoli uzyskać wyniku ucznia. </t>
  </si>
  <si>
    <t>Uwaga!</t>
  </si>
  <si>
    <t>A1</t>
  </si>
  <si>
    <t>Nr tematu</t>
  </si>
  <si>
    <t>Realizacja</t>
  </si>
  <si>
    <t>Kompetencje</t>
  </si>
  <si>
    <t>Kompozycja</t>
  </si>
  <si>
    <t>Styl</t>
  </si>
  <si>
    <t>Język</t>
  </si>
  <si>
    <t>Ortografia</t>
  </si>
  <si>
    <t>1/2</t>
  </si>
  <si>
    <t>20 (wypracowanie)</t>
  </si>
  <si>
    <t>Podjęcie próby</t>
  </si>
  <si>
    <t>El. twórcze</t>
  </si>
  <si>
    <t>Interpunkcja</t>
  </si>
  <si>
    <t>PF</t>
  </si>
  <si>
    <t>FP</t>
  </si>
  <si>
    <t>FF</t>
  </si>
  <si>
    <t>AD</t>
  </si>
  <si>
    <t>BC</t>
  </si>
  <si>
    <t>BD</t>
  </si>
  <si>
    <t>A2</t>
  </si>
  <si>
    <t>A3</t>
  </si>
  <si>
    <t>B1</t>
  </si>
  <si>
    <t>B2</t>
  </si>
  <si>
    <t>B3</t>
  </si>
  <si>
    <t>Frakcja opuszczeń</t>
  </si>
  <si>
    <t>% opuszczeń</t>
  </si>
  <si>
    <t>Temat 1</t>
  </si>
  <si>
    <t>Temat 2</t>
  </si>
  <si>
    <t>A / PP / AC / A1 / 0</t>
  </si>
  <si>
    <t>B / PF / AD / A2 / 1</t>
  </si>
  <si>
    <t>C / FP / BC / A3 / 2</t>
  </si>
  <si>
    <t>D / FF / BC / B1 / 3</t>
  </si>
  <si>
    <t>B2 / 4</t>
  </si>
  <si>
    <t>B3 / 5</t>
  </si>
  <si>
    <t xml:space="preserve">I. Kształcenie literackie i kulturowe. </t>
  </si>
  <si>
    <t>II. Kształcenie językowe</t>
  </si>
  <si>
    <t>III . Tworzenie wypowiedzi</t>
  </si>
  <si>
    <t>Wypracowanie</t>
  </si>
  <si>
    <t>Wyniki uczniów - oddział H</t>
  </si>
  <si>
    <t>Wybór tematu procent uczniów)</t>
  </si>
  <si>
    <t>D / FF / BD / B1 / 3</t>
  </si>
  <si>
    <t>OPOP-100-2103</t>
  </si>
  <si>
    <t>19-Treść i forma</t>
  </si>
  <si>
    <t>19-Język</t>
  </si>
  <si>
    <t>II</t>
  </si>
  <si>
    <t>III</t>
  </si>
  <si>
    <t xml:space="preserve">Wyniki uczniów - oddział J  </t>
  </si>
  <si>
    <t>Wyniki uczniów - oddział I</t>
  </si>
  <si>
    <t xml:space="preserve">Wyniki uczniów - oddział G  </t>
  </si>
  <si>
    <t xml:space="preserve">Wyniki uczniów - oddział F  </t>
  </si>
  <si>
    <t xml:space="preserve">Wyniki uczniów - oddział E  </t>
  </si>
  <si>
    <t xml:space="preserve">Wyniki uczniów - oddział D  </t>
  </si>
  <si>
    <t xml:space="preserve">Wyniki uczniów - oddział C  </t>
  </si>
  <si>
    <t xml:space="preserve">Wyniki uczniów - oddział B </t>
  </si>
  <si>
    <t>19-J</t>
  </si>
  <si>
    <t>19-T i F</t>
  </si>
  <si>
    <t>7</t>
  </si>
  <si>
    <t>10</t>
  </si>
  <si>
    <t>10. Poniżej podano przykład wypełnionego arkusza dla 21 uczniów (Klasa A).</t>
  </si>
  <si>
    <t>5. Wypełniając pola zadań zamkniętych, możemy wpisać wybraną odpowiedź ucznia (zgodnie z kartą odpowiedzi), literę N (oznaczającą, że uczeń nie podjął próby rozwiązania zadania), literę W (oznaczającą, że uczeń zaznaczył więcej niż jedną odpowiedź) lub wybrać odpowiedź z rozwijalnego menu. Pole z odpowiedzią poprawną wypełnia się automatycznie kolorem zielonym.</t>
  </si>
  <si>
    <r>
      <t xml:space="preserve">9.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poszczególnych odpowiedzi, frakcja opuszczeń i odpowiedzi wielokrotnych. Dla zadań otwartych wyliczany jest rozkład punktacji i frakcja opuszczeń. </t>
    </r>
  </si>
  <si>
    <t>Po zdjęciu ochrony można wprowadzać zmiany, za które jednak autorzy arkusza nie odpowiadają.</t>
  </si>
  <si>
    <t>I. Kształcenie literackie i kulturowe</t>
  </si>
  <si>
    <t>1. Arkusz EXCEL został tak przygotowany, aby po przeprowadzonym w marcu 2021 r. teście diagnostycznym umożliwić nauczycielom uzyskanie rzetelnej informacji o osiągnięciach uczniów.</t>
  </si>
  <si>
    <t xml:space="preserve">2. Arkusz daje możliwość uzyskania informacji dotyczących sukcesów osiągniętych przez uczniów przy rozwiązywaniu zadań zamkniętych i zadań otwartych oraz możliwość sprawdzenia, ilu uczniów wybrało pozostałe odpowiedzi.  </t>
  </si>
  <si>
    <r>
      <t xml:space="preserve">3. Formularz składa się z następujących arkuszy: 10 kart oddziałów {A,B,C,D,E,F,G,H,I,J} (maksymalnie 40 uczniów w jednym oddziale), </t>
    </r>
    <r>
      <rPr>
        <i/>
        <sz val="10"/>
        <rFont val="Arial CE"/>
        <charset val="238"/>
      </rPr>
      <t>Szkoła</t>
    </r>
    <r>
      <rPr>
        <sz val="10"/>
        <rFont val="Arial CE"/>
        <charset val="238"/>
      </rPr>
      <t xml:space="preserve"> (zbiorcze wyniki szkoły), </t>
    </r>
    <r>
      <rPr>
        <i/>
        <sz val="10"/>
        <rFont val="Arial CE"/>
        <charset val="238"/>
      </rPr>
      <t>Wybór tematu</t>
    </r>
    <r>
      <rPr>
        <sz val="10"/>
        <rFont val="Arial CE"/>
        <charset val="238"/>
      </rPr>
      <t xml:space="preserve"> (rozkład wyboru tematów w oddziałach i szkole), </t>
    </r>
    <r>
      <rPr>
        <i/>
        <sz val="10"/>
        <rFont val="Arial CE"/>
        <charset val="238"/>
      </rPr>
      <t>FO</t>
    </r>
    <r>
      <rPr>
        <sz val="10"/>
        <rFont val="Arial CE"/>
        <charset val="238"/>
      </rPr>
      <t xml:space="preserve"> (analiza opuszczeń zadań przez uczniów w szkole i w poszczególnych oddziałach), </t>
    </r>
    <r>
      <rPr>
        <i/>
        <sz val="10"/>
        <rFont val="Arial CE"/>
        <charset val="238"/>
      </rPr>
      <t>Rozkład wyników</t>
    </r>
    <r>
      <rPr>
        <sz val="10"/>
        <rFont val="Arial CE"/>
        <charset val="238"/>
      </rPr>
      <t xml:space="preserve"> (rozkład wyników uczniowskich w szkole) oraz wykresy: </t>
    </r>
    <r>
      <rPr>
        <i/>
        <sz val="10"/>
        <rFont val="Arial CE"/>
        <charset val="238"/>
      </rPr>
      <t>RW - wykres</t>
    </r>
    <r>
      <rPr>
        <sz val="10"/>
        <rFont val="Arial CE"/>
        <charset val="238"/>
      </rPr>
      <t>, 3 wykresy obrazujące opanowanie przez uczniów umiejętności: k</t>
    </r>
    <r>
      <rPr>
        <i/>
        <sz val="10"/>
        <rFont val="Arial CE"/>
        <charset val="238"/>
      </rPr>
      <t>ształcenie literackie i kulturowe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kształcenie językowe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tworzenie wypowiedzi</t>
    </r>
    <r>
      <rPr>
        <sz val="10"/>
        <rFont val="Arial CE"/>
        <charset val="238"/>
      </rPr>
      <t>. Ponadto wykres obrazujący średni wynik w punktach zarówno w poszczególnych oddziałach, jak i w całej szkole oraz wykresy opanowania umiejętności z rozbiciem na oddziały.</t>
    </r>
  </si>
  <si>
    <r>
      <t xml:space="preserve">6. W polach dotyczących </t>
    </r>
    <r>
      <rPr>
        <b/>
        <sz val="10"/>
        <rFont val="Arial CE"/>
        <charset val="238"/>
      </rPr>
      <t xml:space="preserve">zadań </t>
    </r>
    <r>
      <rPr>
        <sz val="10"/>
        <rFont val="Arial CE"/>
        <charset val="238"/>
      </rPr>
      <t xml:space="preserve"> 3, 5, 7, 10, 11, 15, 16, 19 oraz 20 wpisujemy uzyskaną przez ucznia liczbę punktów za każdy podpunkt/część. W przypadku, gdy uczeń nie podjął próby rozwiązania zadania/podpunktu, wpisujemy  lub wybieramy z rozwijalnego menu literę N.</t>
    </r>
  </si>
  <si>
    <r>
      <t xml:space="preserve">7. W zadaniu 20 (wypracowanie) należy wpisać nr tematu (kolumna W), który wybrał uczeń oraz liczbę punktów, którą uczeń otrzymał w poszczególnych kryteriach (zgodnie z kartą odpowiedzi). W przypadku, gdy uczeń nie podjął próby napisania wypracowania, w kolumnie V wpisujemy literę </t>
    </r>
    <r>
      <rPr>
        <i/>
        <sz val="10"/>
        <rFont val="Arial CE"/>
        <charset val="238"/>
      </rPr>
      <t>N</t>
    </r>
    <r>
      <rPr>
        <sz val="10"/>
        <rFont val="Arial CE"/>
        <charset val="238"/>
      </rPr>
      <t xml:space="preserve"> i wpisujemy 0 punktów za poszczególne kryteria z wypracowania (nie wypełniamy kolumny Y z numerem tematu).</t>
    </r>
  </si>
  <si>
    <t>8. W każdym arkuszu (oddziale) dla każdego ucznia automatycznie jest przeliczana suma punktów, którą uzyskał uczeń za cały test i poszczególne umiejętności. Zarówno dla każdego zadania, jak i każdej umiejętności wyliczane są podstawowe wskaźniki statystyczne: średnia, łatwość, odchylenie standardowe. Dodatkowo dla zadań zamkniętych wyliczany jest rozkład odpowiedzi.</t>
  </si>
  <si>
    <t xml:space="preserve">W arkuszach oddziałów jest włączona opcja z paska narzędzi Recenzja: Chroń arkusz.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</si>
</sst>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0.0%"/>
    <numFmt numFmtId="166" formatCode="_-* #,##0\ _z_ł_-;\-* #,##0\ _z_ł_-;_-* &quot;-&quot;??\ _z_ł_-;_-@_-"/>
  </numFmts>
  <fonts count="44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Symbol"/>
      <family val="1"/>
      <charset val="2"/>
    </font>
    <font>
      <sz val="10"/>
      <color indexed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b/>
      <sz val="12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sz val="10"/>
      <color theme="0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theme="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i/>
      <sz val="8"/>
      <color rgb="FFFF0000"/>
      <name val="Arial CE"/>
      <family val="2"/>
      <charset val="238"/>
    </font>
    <font>
      <sz val="8"/>
      <color theme="0"/>
      <name val="Arial CE"/>
      <charset val="238"/>
    </font>
    <font>
      <sz val="10"/>
      <color theme="0" tint="-0.149998474074526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5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4" xfId="0" applyFont="1" applyBorder="1" applyProtection="1"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/>
    <xf numFmtId="0" fontId="8" fillId="0" borderId="4" xfId="0" applyFont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center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8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hidden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 hidden="1"/>
    </xf>
    <xf numFmtId="0" fontId="9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hidden="1"/>
    </xf>
    <xf numFmtId="9" fontId="6" fillId="0" borderId="4" xfId="2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Border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hidden="1"/>
    </xf>
    <xf numFmtId="0" fontId="19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Fill="1" applyBorder="1" applyProtection="1">
      <protection locked="0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8" fillId="0" borderId="23" xfId="0" applyFont="1" applyFill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 vertical="center" textRotation="90" wrapText="1"/>
      <protection hidden="1"/>
    </xf>
    <xf numFmtId="0" fontId="7" fillId="0" borderId="23" xfId="0" applyFont="1" applyBorder="1" applyAlignment="1" applyProtection="1">
      <alignment horizontal="center" vertical="center" textRotation="90" wrapText="1"/>
      <protection hidden="1"/>
    </xf>
    <xf numFmtId="0" fontId="2" fillId="2" borderId="2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6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21" fillId="0" borderId="4" xfId="0" applyFont="1" applyBorder="1" applyAlignment="1" applyProtection="1">
      <alignment horizontal="center"/>
      <protection hidden="1"/>
    </xf>
    <xf numFmtId="9" fontId="6" fillId="0" borderId="0" xfId="2" applyFont="1" applyBorder="1" applyAlignment="1" applyProtection="1">
      <alignment horizontal="center"/>
      <protection hidden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0" fillId="0" borderId="3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0" fillId="0" borderId="0" xfId="0" applyFont="1" applyProtection="1"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Protection="1">
      <protection locked="0" hidden="1"/>
    </xf>
    <xf numFmtId="0" fontId="31" fillId="0" borderId="0" xfId="0" applyFont="1" applyProtection="1">
      <protection locked="0" hidden="1"/>
    </xf>
    <xf numFmtId="0" fontId="30" fillId="0" borderId="0" xfId="2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1" fillId="0" borderId="0" xfId="0" applyFont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32" fillId="0" borderId="4" xfId="0" applyFont="1" applyFill="1" applyBorder="1" applyAlignment="1" applyProtection="1">
      <alignment horizontal="center" vertical="center" textRotation="90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/>
      <protection locked="0"/>
    </xf>
    <xf numFmtId="16" fontId="33" fillId="0" borderId="4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0" fillId="0" borderId="26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9" fontId="6" fillId="0" borderId="40" xfId="2" applyFont="1" applyBorder="1" applyProtection="1">
      <protection hidden="1"/>
    </xf>
    <xf numFmtId="9" fontId="6" fillId="0" borderId="19" xfId="2" applyFont="1" applyBorder="1" applyProtection="1">
      <protection hidden="1"/>
    </xf>
    <xf numFmtId="9" fontId="6" fillId="0" borderId="40" xfId="2" applyFont="1" applyBorder="1" applyAlignment="1" applyProtection="1">
      <alignment horizontal="center"/>
      <protection hidden="1"/>
    </xf>
    <xf numFmtId="9" fontId="6" fillId="0" borderId="9" xfId="2" applyFont="1" applyBorder="1" applyProtection="1">
      <protection hidden="1"/>
    </xf>
    <xf numFmtId="9" fontId="6" fillId="0" borderId="0" xfId="2" applyFont="1" applyBorder="1" applyProtection="1"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locked="0"/>
    </xf>
    <xf numFmtId="2" fontId="6" fillId="0" borderId="4" xfId="1" applyNumberFormat="1" applyFont="1" applyBorder="1" applyAlignment="1" applyProtection="1">
      <alignment horizontal="center"/>
      <protection hidden="1"/>
    </xf>
    <xf numFmtId="0" fontId="2" fillId="3" borderId="37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0" fontId="27" fillId="3" borderId="49" xfId="0" applyFont="1" applyFill="1" applyBorder="1" applyAlignment="1" applyProtection="1">
      <alignment horizontal="center" vertical="center" textRotation="90" wrapText="1"/>
      <protection locked="0"/>
    </xf>
    <xf numFmtId="0" fontId="28" fillId="3" borderId="39" xfId="0" applyFont="1" applyFill="1" applyBorder="1" applyAlignment="1" applyProtection="1">
      <alignment horizontal="center" vertical="center" wrapText="1"/>
      <protection locked="0"/>
    </xf>
    <xf numFmtId="0" fontId="28" fillId="3" borderId="39" xfId="0" applyFont="1" applyFill="1" applyBorder="1" applyAlignment="1" applyProtection="1">
      <alignment horizontal="center" vertical="center" textRotation="90" wrapText="1"/>
      <protection locked="0"/>
    </xf>
    <xf numFmtId="0" fontId="28" fillId="3" borderId="42" xfId="0" applyFont="1" applyFill="1" applyBorder="1" applyAlignment="1" applyProtection="1">
      <alignment horizontal="center" vertical="center" textRotation="90" wrapText="1"/>
      <protection locked="0"/>
    </xf>
    <xf numFmtId="0" fontId="28" fillId="3" borderId="45" xfId="0" applyFont="1" applyFill="1" applyBorder="1" applyAlignment="1" applyProtection="1">
      <alignment horizontal="center" vertical="center" textRotation="90" wrapText="1"/>
      <protection locked="0"/>
    </xf>
    <xf numFmtId="2" fontId="6" fillId="3" borderId="6" xfId="1" applyNumberFormat="1" applyFont="1" applyFill="1" applyBorder="1" applyAlignment="1" applyProtection="1">
      <alignment horizontal="center"/>
      <protection hidden="1"/>
    </xf>
    <xf numFmtId="2" fontId="32" fillId="3" borderId="6" xfId="1" applyNumberFormat="1" applyFont="1" applyFill="1" applyBorder="1" applyAlignment="1" applyProtection="1">
      <alignment horizontal="center"/>
      <protection hidden="1"/>
    </xf>
    <xf numFmtId="0" fontId="2" fillId="3" borderId="37" xfId="0" applyFont="1" applyFill="1" applyBorder="1" applyAlignment="1" applyProtection="1">
      <alignment vertical="center"/>
      <protection hidden="1"/>
    </xf>
    <xf numFmtId="0" fontId="2" fillId="0" borderId="51" xfId="0" applyFont="1" applyFill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 textRotation="90" wrapText="1"/>
      <protection hidden="1"/>
    </xf>
    <xf numFmtId="9" fontId="20" fillId="0" borderId="0" xfId="2" applyFont="1" applyBorder="1" applyAlignment="1" applyProtection="1">
      <alignment horizontal="center"/>
      <protection hidden="1"/>
    </xf>
    <xf numFmtId="2" fontId="32" fillId="0" borderId="4" xfId="2" applyNumberFormat="1" applyFont="1" applyBorder="1" applyAlignment="1" applyProtection="1">
      <alignment horizontal="center"/>
      <protection hidden="1"/>
    </xf>
    <xf numFmtId="9" fontId="6" fillId="0" borderId="50" xfId="2" applyFont="1" applyBorder="1" applyAlignment="1" applyProtection="1">
      <alignment horizontal="center"/>
      <protection hidden="1"/>
    </xf>
    <xf numFmtId="9" fontId="6" fillId="0" borderId="9" xfId="2" applyFont="1" applyBorder="1" applyAlignment="1" applyProtection="1">
      <alignment horizontal="center"/>
      <protection hidden="1"/>
    </xf>
    <xf numFmtId="9" fontId="6" fillId="0" borderId="19" xfId="2" applyFont="1" applyBorder="1" applyAlignment="1" applyProtection="1">
      <alignment horizontal="center"/>
      <protection hidden="1"/>
    </xf>
    <xf numFmtId="0" fontId="0" fillId="0" borderId="52" xfId="0" applyBorder="1" applyAlignment="1" applyProtection="1">
      <alignment horizontal="center"/>
      <protection locked="0"/>
    </xf>
    <xf numFmtId="0" fontId="2" fillId="3" borderId="22" xfId="0" applyFont="1" applyFill="1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36" fillId="0" borderId="0" xfId="0" applyFont="1" applyProtection="1">
      <protection hidden="1"/>
    </xf>
    <xf numFmtId="0" fontId="37" fillId="0" borderId="0" xfId="0" applyFont="1" applyAlignment="1" applyProtection="1">
      <alignment horizontal="center"/>
      <protection hidden="1"/>
    </xf>
    <xf numFmtId="0" fontId="37" fillId="0" borderId="0" xfId="0" applyFont="1" applyProtection="1">
      <protection hidden="1"/>
    </xf>
    <xf numFmtId="0" fontId="37" fillId="0" borderId="0" xfId="2" applyNumberFormat="1" applyFont="1" applyBorder="1" applyAlignment="1" applyProtection="1">
      <alignment horizontal="center"/>
      <protection hidden="1"/>
    </xf>
    <xf numFmtId="0" fontId="37" fillId="0" borderId="0" xfId="0" applyNumberFormat="1" applyFont="1" applyAlignment="1" applyProtection="1">
      <alignment horizontal="center"/>
      <protection hidden="1"/>
    </xf>
    <xf numFmtId="0" fontId="36" fillId="0" borderId="0" xfId="0" applyFont="1" applyAlignment="1" applyProtection="1">
      <alignment horizontal="center"/>
      <protection hidden="1"/>
    </xf>
    <xf numFmtId="1" fontId="36" fillId="0" borderId="0" xfId="0" applyNumberFormat="1" applyFont="1" applyProtection="1">
      <protection hidden="1"/>
    </xf>
    <xf numFmtId="0" fontId="20" fillId="3" borderId="43" xfId="0" applyFont="1" applyFill="1" applyBorder="1" applyAlignment="1" applyProtection="1">
      <alignment horizontal="center" vertical="center"/>
      <protection locked="0"/>
    </xf>
    <xf numFmtId="0" fontId="38" fillId="0" borderId="0" xfId="0" applyFont="1" applyProtection="1">
      <protection hidden="1"/>
    </xf>
    <xf numFmtId="9" fontId="39" fillId="0" borderId="0" xfId="2" applyFont="1" applyFill="1" applyBorder="1" applyAlignment="1" applyProtection="1">
      <alignment horizontal="center"/>
      <protection hidden="1"/>
    </xf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33" xfId="0" applyFont="1" applyFill="1" applyBorder="1" applyProtection="1">
      <protection hidden="1"/>
    </xf>
    <xf numFmtId="165" fontId="12" fillId="0" borderId="4" xfId="2" applyNumberFormat="1" applyFont="1" applyBorder="1" applyAlignment="1" applyProtection="1">
      <alignment horizontal="center"/>
      <protection hidden="1"/>
    </xf>
    <xf numFmtId="0" fontId="3" fillId="3" borderId="54" xfId="0" applyFont="1" applyFill="1" applyBorder="1" applyAlignment="1" applyProtection="1">
      <alignment horizontal="center"/>
      <protection locked="0"/>
    </xf>
    <xf numFmtId="0" fontId="27" fillId="3" borderId="46" xfId="0" applyFont="1" applyFill="1" applyBorder="1" applyAlignment="1" applyProtection="1">
      <alignment horizontal="center" vertical="center" textRotation="90" wrapText="1"/>
      <protection locked="0"/>
    </xf>
    <xf numFmtId="0" fontId="27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55" xfId="0" applyFont="1" applyFill="1" applyBorder="1" applyAlignment="1" applyProtection="1">
      <alignment horizontal="center" vertical="center" textRotation="90" wrapText="1"/>
      <protection locked="0"/>
    </xf>
    <xf numFmtId="0" fontId="28" fillId="3" borderId="22" xfId="0" applyFont="1" applyFill="1" applyBorder="1" applyAlignment="1" applyProtection="1">
      <alignment horizontal="center" vertical="center" textRotation="90" wrapText="1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 hidden="1"/>
    </xf>
    <xf numFmtId="0" fontId="0" fillId="0" borderId="21" xfId="0" applyBorder="1" applyAlignment="1" applyProtection="1">
      <alignment horizontal="center"/>
      <protection locked="0" hidden="1"/>
    </xf>
    <xf numFmtId="0" fontId="0" fillId="0" borderId="22" xfId="0" applyBorder="1" applyAlignment="1" applyProtection="1">
      <alignment horizontal="center"/>
      <protection locked="0" hidden="1"/>
    </xf>
    <xf numFmtId="0" fontId="0" fillId="0" borderId="52" xfId="0" applyBorder="1" applyAlignment="1" applyProtection="1">
      <alignment horizontal="center"/>
      <protection locked="0" hidden="1"/>
    </xf>
    <xf numFmtId="0" fontId="0" fillId="0" borderId="4" xfId="0" applyBorder="1" applyAlignment="1" applyProtection="1">
      <alignment horizontal="center"/>
      <protection locked="0" hidden="1"/>
    </xf>
    <xf numFmtId="0" fontId="0" fillId="0" borderId="26" xfId="0" applyBorder="1" applyAlignment="1" applyProtection="1">
      <alignment horizontal="center"/>
      <protection locked="0"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3" xfId="0" applyBorder="1" applyAlignment="1" applyProtection="1">
      <alignment horizontal="center"/>
      <protection locked="0" hidden="1"/>
    </xf>
    <xf numFmtId="0" fontId="0" fillId="0" borderId="7" xfId="0" applyBorder="1" applyAlignment="1" applyProtection="1">
      <alignment horizontal="center"/>
      <protection locked="0" hidden="1"/>
    </xf>
    <xf numFmtId="0" fontId="8" fillId="0" borderId="4" xfId="0" applyFont="1" applyBorder="1" applyAlignment="1" applyProtection="1">
      <alignment horizontal="center"/>
      <protection hidden="1"/>
    </xf>
    <xf numFmtId="0" fontId="0" fillId="0" borderId="40" xfId="0" applyBorder="1" applyProtection="1">
      <protection hidden="1"/>
    </xf>
    <xf numFmtId="0" fontId="0" fillId="0" borderId="0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0" fillId="0" borderId="0" xfId="0" applyFont="1" applyBorder="1" applyProtection="1">
      <protection hidden="1"/>
    </xf>
    <xf numFmtId="0" fontId="0" fillId="0" borderId="0" xfId="0" applyFill="1" applyProtection="1">
      <protection hidden="1"/>
    </xf>
    <xf numFmtId="0" fontId="9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35" fillId="3" borderId="1" xfId="0" applyFont="1" applyFill="1" applyBorder="1" applyAlignment="1" applyProtection="1">
      <alignment horizontal="center" vertical="center"/>
      <protection hidden="1"/>
    </xf>
    <xf numFmtId="0" fontId="35" fillId="3" borderId="43" xfId="0" applyFont="1" applyFill="1" applyBorder="1" applyAlignment="1" applyProtection="1">
      <alignment horizontal="center" vertical="center"/>
      <protection hidden="1"/>
    </xf>
    <xf numFmtId="0" fontId="20" fillId="3" borderId="49" xfId="0" applyFont="1" applyFill="1" applyBorder="1" applyAlignment="1" applyProtection="1">
      <alignment horizontal="center" vertical="center" textRotation="90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6" xfId="0" applyFont="1" applyFill="1" applyBorder="1" applyAlignment="1" applyProtection="1">
      <alignment horizontal="center" vertical="center" textRotation="90" wrapText="1"/>
      <protection hidden="1"/>
    </xf>
    <xf numFmtId="0" fontId="20" fillId="3" borderId="35" xfId="0" applyFont="1" applyFill="1" applyBorder="1" applyAlignment="1" applyProtection="1">
      <alignment horizontal="center" vertical="center" textRotation="90" wrapText="1"/>
      <protection hidden="1"/>
    </xf>
    <xf numFmtId="0" fontId="20" fillId="3" borderId="25" xfId="0" applyFont="1" applyFill="1" applyBorder="1" applyAlignment="1" applyProtection="1">
      <alignment horizontal="center" vertical="center" textRotation="90" wrapText="1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3" borderId="14" xfId="0" applyFont="1" applyFill="1" applyBorder="1" applyAlignment="1" applyProtection="1">
      <alignment horizontal="center"/>
      <protection hidden="1"/>
    </xf>
    <xf numFmtId="0" fontId="3" fillId="3" borderId="3" xfId="0" applyFont="1" applyFill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4" fillId="0" borderId="0" xfId="0" applyFont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8" fillId="0" borderId="5" xfId="0" applyFont="1" applyBorder="1" applyAlignment="1" applyProtection="1">
      <alignment horizontal="left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Protection="1">
      <protection hidden="1"/>
    </xf>
    <xf numFmtId="0" fontId="11" fillId="0" borderId="4" xfId="0" applyFont="1" applyFill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left"/>
      <protection hidden="1"/>
    </xf>
    <xf numFmtId="0" fontId="11" fillId="0" borderId="4" xfId="0" applyFont="1" applyBorder="1" applyAlignment="1" applyProtection="1">
      <alignment horizontal="center"/>
      <protection hidden="1"/>
    </xf>
    <xf numFmtId="0" fontId="0" fillId="0" borderId="50" xfId="0" applyBorder="1" applyProtection="1">
      <protection hidden="1"/>
    </xf>
    <xf numFmtId="0" fontId="0" fillId="0" borderId="9" xfId="0" applyBorder="1" applyProtection="1">
      <protection hidden="1"/>
    </xf>
    <xf numFmtId="0" fontId="32" fillId="0" borderId="0" xfId="0" applyFont="1" applyProtection="1">
      <protection hidden="1"/>
    </xf>
    <xf numFmtId="0" fontId="0" fillId="0" borderId="0" xfId="0" quotePrefix="1" applyProtection="1">
      <protection hidden="1"/>
    </xf>
    <xf numFmtId="0" fontId="32" fillId="0" borderId="0" xfId="2" applyNumberFormat="1" applyFont="1" applyBorder="1" applyAlignment="1" applyProtection="1">
      <alignment horizontal="center" vertical="center"/>
      <protection hidden="1"/>
    </xf>
    <xf numFmtId="0" fontId="6" fillId="0" borderId="0" xfId="2" applyNumberFormat="1" applyFont="1" applyBorder="1" applyProtection="1">
      <protection hidden="1"/>
    </xf>
    <xf numFmtId="0" fontId="20" fillId="0" borderId="4" xfId="2" applyNumberFormat="1" applyFon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20" fillId="0" borderId="4" xfId="0" applyFont="1" applyBorder="1" applyAlignment="1" applyProtection="1">
      <alignment horizontal="center"/>
      <protection hidden="1"/>
    </xf>
    <xf numFmtId="0" fontId="18" fillId="0" borderId="0" xfId="0" applyNumberFormat="1" applyFont="1" applyProtection="1">
      <protection hidden="1"/>
    </xf>
    <xf numFmtId="0" fontId="20" fillId="0" borderId="4" xfId="0" applyNumberFormat="1" applyFont="1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35" fillId="0" borderId="4" xfId="0" applyFont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Alignment="1"/>
    <xf numFmtId="9" fontId="20" fillId="0" borderId="6" xfId="2" applyFont="1" applyBorder="1" applyAlignment="1" applyProtection="1">
      <alignment horizontal="center"/>
      <protection hidden="1"/>
    </xf>
    <xf numFmtId="9" fontId="20" fillId="0" borderId="6" xfId="2" applyNumberFormat="1" applyFont="1" applyBorder="1" applyAlignment="1" applyProtection="1">
      <alignment horizontal="center"/>
      <protection hidden="1"/>
    </xf>
    <xf numFmtId="166" fontId="37" fillId="0" borderId="19" xfId="1" applyNumberFormat="1" applyFont="1" applyBorder="1" applyProtection="1">
      <protection hidden="1"/>
    </xf>
    <xf numFmtId="0" fontId="0" fillId="0" borderId="4" xfId="0" applyBorder="1" applyProtection="1"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3" fillId="0" borderId="7" xfId="0" applyFont="1" applyFill="1" applyBorder="1" applyAlignment="1" applyProtection="1">
      <alignment horizontal="center"/>
      <protection hidden="1"/>
    </xf>
    <xf numFmtId="0" fontId="41" fillId="0" borderId="0" xfId="0" applyFont="1" applyBorder="1" applyAlignment="1" applyProtection="1">
      <alignment horizontal="center"/>
      <protection hidden="1"/>
    </xf>
    <xf numFmtId="9" fontId="30" fillId="0" borderId="0" xfId="2" applyFont="1" applyBorder="1" applyAlignment="1" applyProtection="1">
      <alignment horizontal="center"/>
      <protection hidden="1"/>
    </xf>
    <xf numFmtId="9" fontId="30" fillId="0" borderId="9" xfId="2" applyFont="1" applyBorder="1" applyAlignment="1" applyProtection="1">
      <alignment horizontal="center"/>
      <protection hidden="1"/>
    </xf>
    <xf numFmtId="9" fontId="6" fillId="0" borderId="57" xfId="2" applyFont="1" applyBorder="1" applyAlignment="1" applyProtection="1">
      <alignment horizontal="center"/>
      <protection hidden="1"/>
    </xf>
    <xf numFmtId="9" fontId="0" fillId="0" borderId="0" xfId="0" applyNumberFormat="1" applyBorder="1" applyProtection="1">
      <protection hidden="1"/>
    </xf>
    <xf numFmtId="2" fontId="20" fillId="0" borderId="4" xfId="0" applyNumberFormat="1" applyFont="1" applyBorder="1" applyAlignment="1" applyProtection="1">
      <alignment horizontal="center" vertical="center"/>
      <protection hidden="1"/>
    </xf>
    <xf numFmtId="2" fontId="20" fillId="0" borderId="4" xfId="0" applyNumberFormat="1" applyFont="1" applyBorder="1" applyAlignment="1" applyProtection="1">
      <alignment vertical="center"/>
      <protection hidden="1"/>
    </xf>
    <xf numFmtId="2" fontId="20" fillId="0" borderId="4" xfId="2" applyNumberFormat="1" applyFont="1" applyBorder="1" applyAlignment="1" applyProtection="1">
      <alignment horizontal="center" vertical="center"/>
      <protection hidden="1"/>
    </xf>
    <xf numFmtId="0" fontId="42" fillId="0" borderId="0" xfId="0" applyFont="1" applyProtection="1">
      <protection hidden="1"/>
    </xf>
    <xf numFmtId="0" fontId="43" fillId="0" borderId="0" xfId="0" applyFont="1"/>
    <xf numFmtId="0" fontId="43" fillId="0" borderId="4" xfId="0" applyFont="1" applyBorder="1"/>
    <xf numFmtId="0" fontId="0" fillId="0" borderId="13" xfId="0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/>
      <protection locked="0" hidden="1"/>
    </xf>
    <xf numFmtId="0" fontId="0" fillId="0" borderId="25" xfId="0" applyBorder="1" applyAlignment="1" applyProtection="1">
      <alignment horizontal="center"/>
      <protection locked="0" hidden="1"/>
    </xf>
    <xf numFmtId="0" fontId="38" fillId="0" borderId="9" xfId="0" applyFont="1" applyBorder="1" applyAlignment="1" applyProtection="1">
      <protection hidden="1"/>
    </xf>
    <xf numFmtId="0" fontId="36" fillId="0" borderId="0" xfId="0" applyFont="1" applyProtection="1">
      <protection locked="0" hidden="1"/>
    </xf>
    <xf numFmtId="2" fontId="36" fillId="0" borderId="0" xfId="0" applyNumberFormat="1" applyFont="1" applyProtection="1">
      <protection hidden="1"/>
    </xf>
    <xf numFmtId="0" fontId="37" fillId="0" borderId="0" xfId="0" applyFont="1" applyFill="1" applyBorder="1" applyAlignment="1" applyProtection="1">
      <alignment vertical="center"/>
      <protection hidden="1"/>
    </xf>
    <xf numFmtId="0" fontId="37" fillId="0" borderId="0" xfId="0" quotePrefix="1" applyFont="1" applyFill="1" applyBorder="1" applyAlignment="1" applyProtection="1">
      <alignment vertical="center"/>
      <protection hidden="1"/>
    </xf>
    <xf numFmtId="0" fontId="37" fillId="0" borderId="0" xfId="0" quotePrefix="1" applyFont="1" applyFill="1" applyBorder="1" applyAlignment="1" applyProtection="1">
      <alignment vertical="center" wrapText="1"/>
      <protection hidden="1"/>
    </xf>
    <xf numFmtId="0" fontId="20" fillId="3" borderId="43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29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textRotation="90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1" fillId="3" borderId="29" xfId="0" applyFont="1" applyFill="1" applyBorder="1" applyAlignment="1" applyProtection="1">
      <alignment horizontal="center" vertical="center"/>
      <protection locked="0"/>
    </xf>
    <xf numFmtId="0" fontId="21" fillId="3" borderId="6" xfId="0" applyFont="1" applyFill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horizontal="center" vertical="center" textRotation="90" wrapText="1"/>
      <protection locked="0"/>
    </xf>
    <xf numFmtId="0" fontId="20" fillId="0" borderId="33" xfId="0" applyFont="1" applyBorder="1" applyAlignment="1" applyProtection="1">
      <alignment horizontal="center" vertical="center" textRotation="90" wrapText="1"/>
      <protection locked="0"/>
    </xf>
    <xf numFmtId="0" fontId="20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24" xfId="0" applyFont="1" applyBorder="1" applyAlignment="1" applyProtection="1">
      <alignment horizontal="center" vertical="center" textRotation="90" wrapText="1"/>
      <protection locked="0"/>
    </xf>
    <xf numFmtId="0" fontId="7" fillId="0" borderId="33" xfId="0" applyFont="1" applyBorder="1" applyAlignment="1" applyProtection="1">
      <alignment horizontal="center" vertical="center" textRotation="90" wrapText="1"/>
      <protection locked="0"/>
    </xf>
    <xf numFmtId="0" fontId="7" fillId="0" borderId="6" xfId="0" applyFont="1" applyBorder="1" applyAlignment="1" applyProtection="1">
      <alignment horizontal="center" vertical="center" textRotation="90" wrapText="1"/>
      <protection locked="0"/>
    </xf>
    <xf numFmtId="0" fontId="11" fillId="0" borderId="31" xfId="0" applyFont="1" applyBorder="1" applyAlignment="1" applyProtection="1">
      <alignment horizontal="center"/>
      <protection hidden="1"/>
    </xf>
    <xf numFmtId="0" fontId="11" fillId="0" borderId="9" xfId="0" applyFont="1" applyBorder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21" fillId="3" borderId="46" xfId="0" applyFont="1" applyFill="1" applyBorder="1" applyAlignment="1" applyProtection="1">
      <alignment horizontal="center" vertical="center"/>
      <protection locked="0"/>
    </xf>
    <xf numFmtId="0" fontId="21" fillId="3" borderId="13" xfId="0" applyFont="1" applyFill="1" applyBorder="1" applyAlignment="1" applyProtection="1">
      <alignment horizontal="center" vertical="center"/>
      <protection locked="0"/>
    </xf>
    <xf numFmtId="0" fontId="21" fillId="3" borderId="27" xfId="0" applyFont="1" applyFill="1" applyBorder="1" applyAlignment="1" applyProtection="1">
      <alignment horizontal="center" vertical="center"/>
      <protection locked="0"/>
    </xf>
    <xf numFmtId="0" fontId="21" fillId="3" borderId="25" xfId="0" applyFont="1" applyFill="1" applyBorder="1" applyAlignment="1" applyProtection="1">
      <alignment horizontal="center" vertical="center"/>
      <protection locked="0"/>
    </xf>
    <xf numFmtId="0" fontId="21" fillId="3" borderId="56" xfId="0" quotePrefix="1" applyFont="1" applyFill="1" applyBorder="1" applyAlignment="1" applyProtection="1">
      <alignment horizontal="center" vertical="center"/>
      <protection locked="0"/>
    </xf>
    <xf numFmtId="0" fontId="21" fillId="3" borderId="2" xfId="0" quotePrefix="1" applyFont="1" applyFill="1" applyBorder="1" applyAlignment="1" applyProtection="1">
      <alignment horizontal="center" vertical="center"/>
      <protection locked="0"/>
    </xf>
    <xf numFmtId="0" fontId="21" fillId="3" borderId="29" xfId="0" quotePrefix="1" applyFont="1" applyFill="1" applyBorder="1" applyAlignment="1" applyProtection="1">
      <alignment horizontal="center" vertical="center"/>
      <protection locked="0"/>
    </xf>
    <xf numFmtId="0" fontId="21" fillId="3" borderId="6" xfId="0" quotePrefix="1" applyFont="1" applyFill="1" applyBorder="1" applyAlignment="1" applyProtection="1">
      <alignment horizontal="center" vertical="center"/>
      <protection locked="0"/>
    </xf>
    <xf numFmtId="0" fontId="20" fillId="3" borderId="29" xfId="0" quotePrefix="1" applyFont="1" applyFill="1" applyBorder="1" applyAlignment="1" applyProtection="1">
      <alignment horizontal="center" vertical="center" textRotation="90" wrapText="1"/>
      <protection locked="0"/>
    </xf>
    <xf numFmtId="0" fontId="20" fillId="3" borderId="6" xfId="0" quotePrefix="1" applyFont="1" applyFill="1" applyBorder="1" applyAlignment="1" applyProtection="1">
      <alignment horizontal="center" vertical="center" textRotation="90" wrapText="1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0" fillId="3" borderId="43" xfId="0" applyFont="1" applyFill="1" applyBorder="1" applyAlignment="1" applyProtection="1">
      <alignment horizontal="center" vertical="center"/>
      <protection locked="0"/>
    </xf>
    <xf numFmtId="0" fontId="20" fillId="3" borderId="44" xfId="0" applyFont="1" applyFill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32" fillId="0" borderId="4" xfId="0" quotePrefix="1" applyFont="1" applyFill="1" applyBorder="1" applyAlignment="1" applyProtection="1">
      <alignment horizontal="center" vertical="center"/>
      <protection locked="0"/>
    </xf>
    <xf numFmtId="0" fontId="32" fillId="0" borderId="4" xfId="0" quotePrefix="1" applyFont="1" applyFill="1" applyBorder="1" applyAlignment="1" applyProtection="1">
      <alignment horizontal="center" vertical="center" textRotation="90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20" fillId="3" borderId="46" xfId="0" applyFont="1" applyFill="1" applyBorder="1" applyAlignment="1" applyProtection="1">
      <alignment horizontal="center" vertical="center"/>
      <protection locked="0"/>
    </xf>
    <xf numFmtId="0" fontId="20" fillId="3" borderId="47" xfId="0" applyFont="1" applyFill="1" applyBorder="1" applyAlignment="1" applyProtection="1">
      <alignment horizontal="center" vertical="center"/>
      <protection locked="0"/>
    </xf>
    <xf numFmtId="0" fontId="20" fillId="3" borderId="29" xfId="0" applyFont="1" applyFill="1" applyBorder="1" applyAlignment="1" applyProtection="1">
      <alignment horizontal="center" vertical="center"/>
      <protection locked="0"/>
    </xf>
    <xf numFmtId="0" fontId="20" fillId="3" borderId="30" xfId="0" applyFont="1" applyFill="1" applyBorder="1" applyAlignment="1" applyProtection="1">
      <alignment horizontal="center" vertical="center"/>
      <protection locked="0"/>
    </xf>
    <xf numFmtId="0" fontId="20" fillId="3" borderId="29" xfId="0" quotePrefix="1" applyFont="1" applyFill="1" applyBorder="1" applyAlignment="1" applyProtection="1">
      <alignment horizontal="center" vertical="center"/>
      <protection locked="0"/>
    </xf>
    <xf numFmtId="0" fontId="20" fillId="3" borderId="30" xfId="0" quotePrefix="1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 hidden="1"/>
    </xf>
    <xf numFmtId="0" fontId="8" fillId="0" borderId="20" xfId="0" applyFont="1" applyFill="1" applyBorder="1" applyAlignment="1" applyProtection="1">
      <alignment horizontal="center" vertical="center"/>
      <protection locked="0" hidden="1"/>
    </xf>
    <xf numFmtId="165" fontId="6" fillId="0" borderId="24" xfId="2" applyNumberFormat="1" applyFont="1" applyBorder="1" applyAlignment="1" applyProtection="1">
      <alignment horizontal="center" vertical="center"/>
      <protection hidden="1"/>
    </xf>
    <xf numFmtId="165" fontId="6" fillId="0" borderId="33" xfId="2" applyNumberFormat="1" applyFont="1" applyBorder="1" applyAlignment="1" applyProtection="1">
      <alignment horizontal="center" vertical="center"/>
      <protection hidden="1"/>
    </xf>
    <xf numFmtId="165" fontId="6" fillId="0" borderId="6" xfId="2" applyNumberFormat="1" applyFont="1" applyBorder="1" applyAlignment="1" applyProtection="1">
      <alignment horizontal="center" vertical="center"/>
      <protection hidden="1"/>
    </xf>
    <xf numFmtId="0" fontId="20" fillId="3" borderId="29" xfId="0" applyFont="1" applyFill="1" applyBorder="1" applyAlignment="1" applyProtection="1">
      <alignment horizontal="center" vertical="center" textRotation="90" wrapText="1"/>
      <protection locked="0"/>
    </xf>
    <xf numFmtId="0" fontId="20" fillId="3" borderId="30" xfId="0" applyFont="1" applyFill="1" applyBorder="1" applyAlignment="1" applyProtection="1">
      <alignment horizontal="center" vertical="center" textRotation="90" wrapText="1"/>
      <protection locked="0"/>
    </xf>
    <xf numFmtId="0" fontId="20" fillId="3" borderId="27" xfId="0" applyFont="1" applyFill="1" applyBorder="1" applyAlignment="1" applyProtection="1">
      <alignment horizontal="center" vertical="center" textRotation="90"/>
      <protection locked="0"/>
    </xf>
    <xf numFmtId="0" fontId="20" fillId="3" borderId="28" xfId="0" applyFont="1" applyFill="1" applyBorder="1" applyAlignment="1" applyProtection="1">
      <alignment horizontal="center" vertical="center" textRotation="90"/>
      <protection locked="0"/>
    </xf>
    <xf numFmtId="0" fontId="20" fillId="3" borderId="43" xfId="0" applyFont="1" applyFill="1" applyBorder="1" applyAlignment="1" applyProtection="1">
      <alignment horizontal="left" vertical="center"/>
      <protection locked="0"/>
    </xf>
    <xf numFmtId="0" fontId="20" fillId="3" borderId="44" xfId="0" applyFont="1" applyFill="1" applyBorder="1" applyAlignment="1" applyProtection="1">
      <alignment horizontal="left" vertical="center"/>
      <protection locked="0"/>
    </xf>
    <xf numFmtId="0" fontId="21" fillId="3" borderId="46" xfId="0" applyFont="1" applyFill="1" applyBorder="1" applyAlignment="1" applyProtection="1">
      <alignment horizontal="center" vertical="center"/>
      <protection hidden="1"/>
    </xf>
    <xf numFmtId="0" fontId="21" fillId="3" borderId="13" xfId="0" applyFont="1" applyFill="1" applyBorder="1" applyAlignment="1" applyProtection="1">
      <alignment horizontal="center" vertical="center"/>
      <protection hidden="1"/>
    </xf>
    <xf numFmtId="0" fontId="21" fillId="3" borderId="29" xfId="0" applyFont="1" applyFill="1" applyBorder="1" applyAlignment="1" applyProtection="1">
      <alignment horizontal="center" vertical="center"/>
      <protection hidden="1"/>
    </xf>
    <xf numFmtId="0" fontId="21" fillId="3" borderId="6" xfId="0" applyFont="1" applyFill="1" applyBorder="1" applyAlignment="1" applyProtection="1">
      <alignment horizontal="center" vertical="center"/>
      <protection hidden="1"/>
    </xf>
    <xf numFmtId="0" fontId="21" fillId="3" borderId="29" xfId="0" quotePrefix="1" applyFont="1" applyFill="1" applyBorder="1" applyAlignment="1" applyProtection="1">
      <alignment horizontal="center" vertical="center"/>
      <protection hidden="1"/>
    </xf>
    <xf numFmtId="0" fontId="21" fillId="3" borderId="6" xfId="0" quotePrefix="1" applyFont="1" applyFill="1" applyBorder="1" applyAlignment="1" applyProtection="1">
      <alignment horizontal="center" vertical="center"/>
      <protection hidden="1"/>
    </xf>
    <xf numFmtId="0" fontId="21" fillId="3" borderId="29" xfId="0" quotePrefix="1" applyFont="1" applyFill="1" applyBorder="1" applyAlignment="1" applyProtection="1">
      <alignment horizontal="center" vertical="center" textRotation="90" wrapText="1"/>
      <protection hidden="1"/>
    </xf>
    <xf numFmtId="0" fontId="21" fillId="3" borderId="6" xfId="0" quotePrefix="1" applyFont="1" applyFill="1" applyBorder="1" applyAlignment="1" applyProtection="1">
      <alignment horizontal="center" vertical="center" textRotation="90" wrapText="1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31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20" fillId="0" borderId="24" xfId="0" applyFont="1" applyBorder="1" applyAlignment="1" applyProtection="1">
      <alignment horizontal="center" vertical="center" textRotation="90" wrapText="1"/>
      <protection hidden="1"/>
    </xf>
    <xf numFmtId="0" fontId="20" fillId="0" borderId="33" xfId="0" applyFont="1" applyBorder="1" applyAlignment="1" applyProtection="1">
      <alignment horizontal="center" vertical="center" textRotation="90" wrapText="1"/>
      <protection hidden="1"/>
    </xf>
    <xf numFmtId="0" fontId="20" fillId="0" borderId="6" xfId="0" applyFont="1" applyBorder="1" applyAlignment="1" applyProtection="1">
      <alignment horizontal="center" vertical="center" textRotation="90" wrapText="1"/>
      <protection hidden="1"/>
    </xf>
    <xf numFmtId="0" fontId="7" fillId="0" borderId="24" xfId="0" applyFont="1" applyBorder="1" applyAlignment="1" applyProtection="1">
      <alignment horizontal="center" vertical="center" textRotation="90" wrapText="1"/>
      <protection hidden="1"/>
    </xf>
    <xf numFmtId="0" fontId="7" fillId="0" borderId="33" xfId="0" applyFont="1" applyBorder="1" applyAlignment="1" applyProtection="1">
      <alignment horizontal="center" vertical="center" textRotation="90" wrapText="1"/>
      <protection hidden="1"/>
    </xf>
    <xf numFmtId="0" fontId="7" fillId="0" borderId="6" xfId="0" applyFont="1" applyBorder="1" applyAlignment="1" applyProtection="1">
      <alignment horizontal="center" vertical="center" textRotation="90" wrapText="1"/>
      <protection hidden="1"/>
    </xf>
    <xf numFmtId="0" fontId="21" fillId="3" borderId="27" xfId="0" applyFont="1" applyFill="1" applyBorder="1" applyAlignment="1" applyProtection="1">
      <alignment horizontal="center" vertical="center"/>
      <protection hidden="1"/>
    </xf>
    <xf numFmtId="0" fontId="21" fillId="3" borderId="25" xfId="0" applyFont="1" applyFill="1" applyBorder="1" applyAlignment="1" applyProtection="1">
      <alignment horizontal="center" vertical="center"/>
      <protection hidden="1"/>
    </xf>
    <xf numFmtId="0" fontId="21" fillId="3" borderId="56" xfId="0" applyFont="1" applyFill="1" applyBorder="1" applyAlignment="1" applyProtection="1">
      <alignment horizontal="center" vertical="center"/>
      <protection hidden="1"/>
    </xf>
    <xf numFmtId="0" fontId="21" fillId="3" borderId="2" xfId="0" applyFont="1" applyFill="1" applyBorder="1" applyAlignment="1" applyProtection="1">
      <alignment horizontal="center" vertical="center"/>
      <protection hidden="1"/>
    </xf>
    <xf numFmtId="0" fontId="27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33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21" fillId="0" borderId="8" xfId="0" applyFont="1" applyBorder="1" applyAlignment="1" applyProtection="1">
      <alignment horizontal="center" vertical="center" wrapText="1"/>
      <protection hidden="1"/>
    </xf>
    <xf numFmtId="0" fontId="21" fillId="0" borderId="31" xfId="0" applyFont="1" applyBorder="1" applyAlignment="1" applyProtection="1">
      <alignment horizontal="center" vertical="center" wrapText="1"/>
      <protection hidden="1"/>
    </xf>
    <xf numFmtId="0" fontId="21" fillId="0" borderId="34" xfId="0" applyFont="1" applyBorder="1" applyAlignment="1" applyProtection="1">
      <alignment horizontal="center" vertical="center" wrapText="1"/>
      <protection hidden="1"/>
    </xf>
    <xf numFmtId="0" fontId="21" fillId="0" borderId="24" xfId="0" applyFont="1" applyBorder="1" applyAlignment="1" applyProtection="1">
      <alignment horizontal="center" vertical="center" textRotation="90" wrapText="1"/>
      <protection hidden="1"/>
    </xf>
    <xf numFmtId="0" fontId="21" fillId="0" borderId="33" xfId="0" applyFont="1" applyBorder="1" applyAlignment="1" applyProtection="1">
      <alignment horizontal="center" vertical="center" textRotation="90" wrapText="1"/>
      <protection hidden="1"/>
    </xf>
    <xf numFmtId="0" fontId="21" fillId="0" borderId="6" xfId="0" applyFont="1" applyBorder="1" applyAlignment="1" applyProtection="1">
      <alignment horizontal="center" vertical="center" textRotation="90" wrapText="1"/>
      <protection hidden="1"/>
    </xf>
    <xf numFmtId="0" fontId="20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33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35" fillId="3" borderId="43" xfId="0" applyFont="1" applyFill="1" applyBorder="1" applyAlignment="1" applyProtection="1">
      <alignment horizontal="left" vertical="center"/>
      <protection hidden="1"/>
    </xf>
    <xf numFmtId="0" fontId="35" fillId="3" borderId="44" xfId="0" applyFont="1" applyFill="1" applyBorder="1" applyAlignment="1" applyProtection="1">
      <alignment horizontal="left" vertical="center"/>
      <protection hidden="1"/>
    </xf>
    <xf numFmtId="0" fontId="2" fillId="0" borderId="0" xfId="0" applyFont="1"/>
    <xf numFmtId="0" fontId="2" fillId="0" borderId="24" xfId="0" applyFont="1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/>
    <xf numFmtId="0" fontId="2" fillId="0" borderId="3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2180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l-PL" sz="1200" b="1">
                <a:latin typeface="Arial" panose="020B0604020202020204" pitchFamily="34" charset="0"/>
                <a:cs typeface="Arial" panose="020B0604020202020204" pitchFamily="34" charset="0"/>
              </a:rPr>
              <a:t>Zadanie 20 - rozkład wyboru tematów w oddziałach</a:t>
            </a:r>
            <a:r>
              <a:rPr lang="pl-PL" sz="1200" b="1" baseline="0">
                <a:latin typeface="Arial" panose="020B0604020202020204" pitchFamily="34" charset="0"/>
                <a:cs typeface="Arial" panose="020B0604020202020204" pitchFamily="34" charset="0"/>
              </a:rPr>
              <a:t> i szkole</a:t>
            </a:r>
            <a:endParaRPr lang="pl-PL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Szkoła!$C$36</c:f>
              <c:strCache>
                <c:ptCount val="1"/>
                <c:pt idx="0">
                  <c:v>Temat 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Szkoła!$C$37:$C$47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9-48FA-9B24-7EB398103E99}"/>
            </c:ext>
          </c:extLst>
        </c:ser>
        <c:ser>
          <c:idx val="1"/>
          <c:order val="1"/>
          <c:tx>
            <c:strRef>
              <c:f>Szkoła!$D$36</c:f>
              <c:strCache>
                <c:ptCount val="1"/>
                <c:pt idx="0">
                  <c:v>Temat 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Szkoła!$D$37:$D$47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A9-48FA-9B24-7EB398103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486520"/>
        <c:axId val="186384808"/>
      </c:barChart>
      <c:catAx>
        <c:axId val="38648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186384808"/>
        <c:crosses val="autoZero"/>
        <c:auto val="1"/>
        <c:lblAlgn val="ctr"/>
        <c:lblOffset val="100"/>
        <c:noMultiLvlLbl val="0"/>
      </c:catAx>
      <c:valAx>
        <c:axId val="18638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38648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(H!$B$66:$U$66,H!$V$56)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9-4AD8-B8D1-2C631C71B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11376"/>
        <c:axId val="390011768"/>
      </c:barChart>
      <c:catAx>
        <c:axId val="39001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1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176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113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(I!$B$66:$U$66,I!$V$56)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3-4AEF-81B5-11639239D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10592"/>
        <c:axId val="390005496"/>
      </c:barChart>
      <c:catAx>
        <c:axId val="3900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0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054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105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(J!$B$66:$U$66,J!$V$56)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A-471B-9237-74B9609A9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024"/>
        <c:axId val="390010984"/>
      </c:barChart>
      <c:catAx>
        <c:axId val="3900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1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09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0902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wyników'!$W$4:$W$48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cat>
          <c:val>
            <c:numRef>
              <c:f>'Rozkład wyników'!$V$4:$V$48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A-44F8-9E09-8B9DBF2C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7848"/>
        <c:axId val="390008240"/>
      </c:barChart>
      <c:catAx>
        <c:axId val="39000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824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39000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7848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I. Kształcenie literackie i kulturowe  </a:t>
            </a:r>
          </a:p>
        </c:rich>
      </c:tx>
      <c:layout>
        <c:manualLayout>
          <c:xMode val="edge"/>
          <c:yMode val="edge"/>
          <c:x val="0.36003094462540719"/>
          <c:y val="4.7046318607764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9387755102040816"/>
          <c:w val="0.91191709844559588"/>
          <c:h val="0.6887755102040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Szkoła!$AR$24:$AR$33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0-4C9F-9075-13160CA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808"/>
        <c:axId val="390012160"/>
      </c:barChart>
      <c:catAx>
        <c:axId val="39000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12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0121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9795918367346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II. Kształcenie językowe</a:t>
            </a:r>
          </a:p>
        </c:rich>
      </c:tx>
      <c:layout>
        <c:manualLayout>
          <c:xMode val="edge"/>
          <c:yMode val="edge"/>
          <c:x val="0.40995563526829298"/>
          <c:y val="5.8200973352982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Szkoła!$AS$24:$AS$33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C-4DF9-B57D-27E1CC333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9416"/>
        <c:axId val="390010200"/>
      </c:barChart>
      <c:catAx>
        <c:axId val="39000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1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1020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00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III. Tworzenie wypowiedzi</a:t>
            </a:r>
          </a:p>
        </c:rich>
      </c:tx>
      <c:layout>
        <c:manualLayout>
          <c:xMode val="edge"/>
          <c:yMode val="edge"/>
          <c:x val="0.39883085738309193"/>
          <c:y val="6.0319192028121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Szkoła!$AQ$24:$AQ$33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Szkoła!$AT$24:$AT$33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A77-B32D-DAEE90A7A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8992"/>
        <c:axId val="389342912"/>
      </c:barChart>
      <c:catAx>
        <c:axId val="38933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29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Szkoła!$AF$32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Szkoła!$AG$22:$AG$32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Szkoła!$AH$22:$AH$32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0-4BB2-B65A-4B518491F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4872"/>
        <c:axId val="389340952"/>
      </c:barChart>
      <c:catAx>
        <c:axId val="38934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0952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909810231204956"/>
          <c:y val="0.17968784272736116"/>
          <c:w val="0.43576462769339275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Szkoła!$AR$24:$AT$24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0C-4957-AB5D-26C7AD6B1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8600"/>
        <c:axId val="389341344"/>
      </c:barChart>
      <c:catAx>
        <c:axId val="38933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700" b="0" i="0" baseline="0">
                    <a:effectLst/>
                  </a:rPr>
                  <a:t>umiejętności</a:t>
                </a:r>
                <a:endParaRPr lang="pl-PL" sz="7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 sz="700"/>
              </a:p>
            </c:rich>
          </c:tx>
          <c:layout>
            <c:manualLayout>
              <c:xMode val="edge"/>
              <c:yMode val="edge"/>
              <c:x val="2.5462962962962962E-2"/>
              <c:y val="0.247396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134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29282344025244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Szkoła!$AR$25:$AT$25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3-47BB-BCB4-FD5C37F03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39384"/>
        <c:axId val="389341736"/>
      </c:barChart>
      <c:catAx>
        <c:axId val="38933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17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201716738197422E-2"/>
          <c:y val="0.15231788079470199"/>
          <c:w val="0.89377682403433478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Szkoła!$B$16:$V$16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(Szkoła!$B$24:$U$24,Szkoła!$V$13)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9-4900-868A-267E53219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73000"/>
        <c:axId val="385372744"/>
      </c:barChart>
      <c:catAx>
        <c:axId val="38657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48927038626611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5372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727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657300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Szkoła!$AR$26:$AT$26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C-4349-B56B-0858991A0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2128"/>
        <c:axId val="389345264"/>
      </c:barChart>
      <c:catAx>
        <c:axId val="38934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526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Szkoła!$AR$27:$AT$27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8D-4514-99FF-9891CB027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5656"/>
        <c:axId val="389338208"/>
      </c:barChart>
      <c:catAx>
        <c:axId val="38934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3820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Szkoła!$AR$28:$AT$28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3-4D26-94C8-368B992C6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0168"/>
        <c:axId val="390803440"/>
      </c:barChart>
      <c:catAx>
        <c:axId val="38934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5996555794854003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344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934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Szkoła!$AR$29:$AT$29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6-40FF-82CF-66E0D3E20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6968"/>
        <c:axId val="390807752"/>
      </c:barChart>
      <c:catAx>
        <c:axId val="390806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775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Szkoła!$AR$30:$AT$30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5-4E4A-8BA7-CBF60DDD9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10496"/>
        <c:axId val="390808536"/>
      </c:barChart>
      <c:catAx>
        <c:axId val="39081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85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1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Szkoła!$AR$31:$AT$31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87A-88D6-2C21C9DE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3832"/>
        <c:axId val="390808144"/>
      </c:barChart>
      <c:catAx>
        <c:axId val="39080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4.1594454072790298E-2"/>
              <c:y val="0.35408560311284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814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Szkoła!$AR$32:$AT$32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5-4331-8155-82A9A7ED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9320"/>
        <c:axId val="390809712"/>
      </c:barChart>
      <c:catAx>
        <c:axId val="39080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971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Szkoła!$AR$23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Szkoła!$AR$4:$AT$9</c:f>
              <c:strCache>
                <c:ptCount val="3"/>
                <c:pt idx="0">
                  <c:v>I. Kształcenie literackie i kulturowe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Szkoła!$AR$33:$AT$33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62-4E28-BD62-843E2CD9E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804224"/>
        <c:axId val="390805792"/>
      </c:barChart>
      <c:catAx>
        <c:axId val="39080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8057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9080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A!$B$52:$V$52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(A!$B$66:$U$66,A!$V$56)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E-4F7D-8A4E-7AB0B9417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60576"/>
        <c:axId val="387560960"/>
      </c:barChart>
      <c:catAx>
        <c:axId val="38756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6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609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605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(B!$B$66:$U$66,B!$V$56)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38-44B5-9DA2-3FFBB6D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75392"/>
        <c:axId val="387575776"/>
      </c:barChart>
      <c:catAx>
        <c:axId val="3875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757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875753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41156589369374E-2"/>
          <c:y val="0.15131603251572862"/>
          <c:w val="0.90257006499790104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('C'!$B$66:$U$66,'C'!$V$56:$V$58)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D-4267-8466-CEB947367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78744"/>
        <c:axId val="387579128"/>
      </c:barChart>
      <c:catAx>
        <c:axId val="38757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22295330847315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8757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5791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8757874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(D!$B$66:$U$66,D!$V$56)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9-4044-8047-7DB1E798D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69256"/>
        <c:axId val="187268080"/>
      </c:barChart>
      <c:catAx>
        <c:axId val="18726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80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925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(E!$B$66:$U$66,E!$V$56)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0-4E49-BEB4-0C82629F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69648"/>
        <c:axId val="187272784"/>
      </c:barChart>
      <c:catAx>
        <c:axId val="18726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18727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727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726964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(F!$B$66:$U$66,F!$V$56)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0-48C9-9119-BC3BE4BB2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71608"/>
        <c:axId val="187267296"/>
      </c:barChart>
      <c:catAx>
        <c:axId val="18727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72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727160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G!$B$52:$X$52</c:f>
              <c:strCach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17</c:v>
                </c:pt>
                <c:pt idx="10">
                  <c:v>18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19-T i F</c:v>
                </c:pt>
                <c:pt idx="19">
                  <c:v>19-J</c:v>
                </c:pt>
                <c:pt idx="20">
                  <c:v>20</c:v>
                </c:pt>
              </c:strCache>
            </c:strRef>
          </c:cat>
          <c:val>
            <c:numRef>
              <c:f>(G!$B$66:$U$66,G!$V$56)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2-4E35-B4DB-0737B07D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6280"/>
        <c:axId val="390004712"/>
      </c:barChart>
      <c:catAx>
        <c:axId val="39000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pl-PL"/>
          </a:p>
        </c:txPr>
        <c:crossAx val="39000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0047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000628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135" workbookViewId="0" zoomToFit="1"/>
  </sheetViews>
  <sheetProtection content="1" objects="1"/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6"/>
  <sheetViews>
    <sheetView zoomScale="134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18"/>
  <sheetViews>
    <sheetView zoomScale="124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7"/>
  <sheetViews>
    <sheetView zoomScale="124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Wykres21"/>
  <sheetViews>
    <sheetView zoomScale="134" workbookViewId="0" zoomToFit="1"/>
  </sheetViews>
  <sheetProtection content="1" objects="1"/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35</xdr:row>
      <xdr:rowOff>123825</xdr:rowOff>
    </xdr:from>
    <xdr:to>
      <xdr:col>11</xdr:col>
      <xdr:colOff>400050</xdr:colOff>
      <xdr:row>38</xdr:row>
      <xdr:rowOff>46990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818197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416277</xdr:colOff>
      <xdr:row>7</xdr:row>
      <xdr:rowOff>119944</xdr:rowOff>
    </xdr:from>
    <xdr:to>
      <xdr:col>2</xdr:col>
      <xdr:colOff>268111</xdr:colOff>
      <xdr:row>27</xdr:row>
      <xdr:rowOff>69094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277" y="3083277"/>
          <a:ext cx="1622778" cy="3406373"/>
        </a:xfrm>
        <a:prstGeom prst="rect">
          <a:avLst/>
        </a:prstGeom>
      </xdr:spPr>
    </xdr:pic>
    <xdr:clientData/>
  </xdr:twoCellAnchor>
  <xdr:twoCellAnchor editAs="oneCell">
    <xdr:from>
      <xdr:col>2</xdr:col>
      <xdr:colOff>395112</xdr:colOff>
      <xdr:row>11</xdr:row>
      <xdr:rowOff>28222</xdr:rowOff>
    </xdr:from>
    <xdr:to>
      <xdr:col>11</xdr:col>
      <xdr:colOff>418475</xdr:colOff>
      <xdr:row>17</xdr:row>
      <xdr:rowOff>49389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6056" y="3901722"/>
          <a:ext cx="4581252" cy="9948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18</xdr:col>
      <xdr:colOff>359833</xdr:colOff>
      <xdr:row>86</xdr:row>
      <xdr:rowOff>13066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0096500"/>
          <a:ext cx="10795000" cy="7474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4315" cy="6093952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76200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578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3284" cy="5624963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4315" cy="6093952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4315" cy="6093952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2761" cy="563444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9</xdr:col>
      <xdr:colOff>600075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10</xdr:col>
      <xdr:colOff>9525</xdr:colOff>
      <xdr:row>135</xdr:row>
      <xdr:rowOff>19050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90" zoomScaleNormal="90" workbookViewId="0">
      <selection activeCell="A2" sqref="A2"/>
    </sheetView>
  </sheetViews>
  <sheetFormatPr defaultRowHeight="12.75"/>
  <cols>
    <col min="1" max="1" width="19.28515625" customWidth="1"/>
    <col min="2" max="5" width="6.28515625" customWidth="1"/>
    <col min="6" max="6" width="5.7109375" customWidth="1"/>
    <col min="7" max="7" width="6.28515625" customWidth="1"/>
    <col min="15" max="15" width="7.5703125" customWidth="1"/>
  </cols>
  <sheetData>
    <row r="1" spans="1:17" ht="12" customHeight="1"/>
    <row r="2" spans="1:17" ht="15">
      <c r="A2" s="74" t="s">
        <v>64</v>
      </c>
    </row>
    <row r="3" spans="1:17" s="75" customFormat="1" ht="33" customHeight="1">
      <c r="A3" s="256" t="s">
        <v>130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1:17" s="75" customFormat="1" ht="33" customHeight="1">
      <c r="A4" s="256" t="s">
        <v>131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</row>
    <row r="5" spans="1:17" s="75" customFormat="1" ht="78" customHeight="1">
      <c r="A5" s="257" t="s">
        <v>132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</row>
    <row r="6" spans="1:17" s="77" customFormat="1" ht="26.25" customHeight="1">
      <c r="A6" s="258" t="s">
        <v>65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76"/>
      <c r="Q6" s="76"/>
    </row>
    <row r="7" spans="1:17" s="77" customFormat="1" ht="38.25" customHeight="1">
      <c r="A7" s="258" t="s">
        <v>126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</row>
    <row r="8" spans="1:17" s="77" customFormat="1" ht="20.25" customHeight="1">
      <c r="A8" s="255"/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</row>
    <row r="9" spans="1:17" ht="26.25" customHeight="1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7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7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7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7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7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7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7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17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17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7" ht="12" customHeight="1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7" ht="12" customHeight="1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</row>
    <row r="21" spans="1:17" ht="12" customHeight="1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</row>
    <row r="22" spans="1:17" ht="12" customHeight="1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7" ht="12" customHeight="1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</row>
    <row r="24" spans="1:17" ht="12" customHeight="1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</row>
    <row r="25" spans="1:17" ht="12" customHeight="1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</row>
    <row r="26" spans="1:17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</row>
    <row r="27" spans="1:17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</row>
    <row r="28" spans="1:17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</row>
    <row r="29" spans="1:17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</row>
    <row r="30" spans="1:17" s="79" customFormat="1" ht="44.25" customHeight="1">
      <c r="A30" s="259" t="s">
        <v>133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78"/>
    </row>
    <row r="31" spans="1:17" s="79" customFormat="1" ht="44.25" customHeight="1">
      <c r="A31" s="264" t="s">
        <v>134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224"/>
    </row>
    <row r="32" spans="1:17" s="79" customFormat="1" ht="42.75" customHeight="1">
      <c r="A32" s="260" t="s">
        <v>135</v>
      </c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1"/>
      <c r="P32" s="261"/>
      <c r="Q32" s="261"/>
    </row>
    <row r="33" spans="1:17" s="79" customFormat="1" ht="42.75" customHeight="1">
      <c r="A33" s="262" t="s">
        <v>127</v>
      </c>
      <c r="B33" s="262"/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80"/>
    </row>
    <row r="34" spans="1:17" s="79" customFormat="1" ht="17.25" customHeight="1">
      <c r="A34" s="263" t="s">
        <v>125</v>
      </c>
      <c r="B34" s="263"/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</row>
    <row r="35" spans="1:17" s="79" customFormat="1" ht="24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</row>
    <row r="36" spans="1:17" s="79" customFormat="1">
      <c r="A36" s="81" t="s">
        <v>66</v>
      </c>
    </row>
    <row r="37" spans="1:17" s="79" customFormat="1">
      <c r="A37" s="261" t="s">
        <v>136</v>
      </c>
      <c r="B37" s="261"/>
      <c r="C37" s="261"/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</row>
    <row r="38" spans="1:17" ht="14.25">
      <c r="A38" s="82" t="s">
        <v>128</v>
      </c>
    </row>
  </sheetData>
  <mergeCells count="12">
    <mergeCell ref="A30:N30"/>
    <mergeCell ref="A32:Q32"/>
    <mergeCell ref="A33:P33"/>
    <mergeCell ref="A34:Q34"/>
    <mergeCell ref="A37:O37"/>
    <mergeCell ref="A31:N31"/>
    <mergeCell ref="A8:Q8"/>
    <mergeCell ref="A3:O3"/>
    <mergeCell ref="A4:O4"/>
    <mergeCell ref="A5:O5"/>
    <mergeCell ref="A6:O6"/>
    <mergeCell ref="A7:O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114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8:Q9"/>
    <mergeCell ref="R8:R9"/>
    <mergeCell ref="S8:S9"/>
    <mergeCell ref="M8:M9"/>
    <mergeCell ref="N8:N9"/>
    <mergeCell ref="O8:O9"/>
    <mergeCell ref="I8:I9"/>
    <mergeCell ref="J8:J9"/>
    <mergeCell ref="K8:K9"/>
    <mergeCell ref="A8:A10"/>
    <mergeCell ref="P8:P9"/>
    <mergeCell ref="AT8:AT9"/>
    <mergeCell ref="AX8:AX9"/>
    <mergeCell ref="AO8:AO9"/>
    <mergeCell ref="AP8:AP9"/>
    <mergeCell ref="AQ8:AQ9"/>
    <mergeCell ref="AR8:AR9"/>
    <mergeCell ref="BD8:BD9"/>
    <mergeCell ref="BE8:BE9"/>
    <mergeCell ref="AY8:AY9"/>
    <mergeCell ref="AZ8:AZ9"/>
    <mergeCell ref="BA8:BA9"/>
    <mergeCell ref="BB8:BB9"/>
    <mergeCell ref="BC8:BC9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V56:V58"/>
    <mergeCell ref="T8:T9"/>
    <mergeCell ref="U8:U9"/>
    <mergeCell ref="AH2:AJ3"/>
    <mergeCell ref="AJ4:AJ9"/>
    <mergeCell ref="U53:U54"/>
    <mergeCell ref="AJ51:AJ55"/>
    <mergeCell ref="T53:T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</mergeCells>
  <phoneticPr fontId="0" type="noConversion"/>
  <conditionalFormatting sqref="B33:B50">
    <cfRule type="cellIs" dxfId="555" priority="209" operator="equal">
      <formula>$B$10</formula>
    </cfRule>
    <cfRule type="cellIs" dxfId="554" priority="218" operator="equal">
      <formula>$B$10</formula>
    </cfRule>
  </conditionalFormatting>
  <conditionalFormatting sqref="C33:C50">
    <cfRule type="cellIs" dxfId="553" priority="208" operator="equal">
      <formula>$C$10</formula>
    </cfRule>
    <cfRule type="cellIs" dxfId="552" priority="217" operator="equal">
      <formula>$C$10</formula>
    </cfRule>
  </conditionalFormatting>
  <conditionalFormatting sqref="D33:D50">
    <cfRule type="cellIs" dxfId="551" priority="207" operator="equal">
      <formula>$D$10</formula>
    </cfRule>
    <cfRule type="cellIs" dxfId="550" priority="216" operator="equal">
      <formula>$D$10</formula>
    </cfRule>
  </conditionalFormatting>
  <conditionalFormatting sqref="E33:E50">
    <cfRule type="cellIs" dxfId="549" priority="206" operator="equal">
      <formula>$E$10</formula>
    </cfRule>
    <cfRule type="cellIs" dxfId="548" priority="215" operator="equal">
      <formula>$E$10</formula>
    </cfRule>
  </conditionalFormatting>
  <conditionalFormatting sqref="F33:F50">
    <cfRule type="cellIs" dxfId="547" priority="205" operator="equal">
      <formula>$F$10</formula>
    </cfRule>
    <cfRule type="cellIs" dxfId="546" priority="214" operator="equal">
      <formula>$F$10</formula>
    </cfRule>
  </conditionalFormatting>
  <conditionalFormatting sqref="G33:G50">
    <cfRule type="cellIs" dxfId="545" priority="204" operator="equal">
      <formula>$G$10</formula>
    </cfRule>
    <cfRule type="cellIs" dxfId="544" priority="213" operator="equal">
      <formula>$G$10</formula>
    </cfRule>
  </conditionalFormatting>
  <conditionalFormatting sqref="H33:H50">
    <cfRule type="cellIs" dxfId="543" priority="203" operator="equal">
      <formula>$H$10</formula>
    </cfRule>
    <cfRule type="cellIs" dxfId="542" priority="212" operator="equal">
      <formula>$H$10</formula>
    </cfRule>
  </conditionalFormatting>
  <conditionalFormatting sqref="I33:I50">
    <cfRule type="cellIs" dxfId="541" priority="202" operator="equal">
      <formula>$I$10</formula>
    </cfRule>
    <cfRule type="cellIs" dxfId="540" priority="211" operator="equal">
      <formula>$I$10</formula>
    </cfRule>
  </conditionalFormatting>
  <conditionalFormatting sqref="J33:J50">
    <cfRule type="cellIs" dxfId="539" priority="201" operator="equal">
      <formula>$J$10</formula>
    </cfRule>
    <cfRule type="cellIs" dxfId="538" priority="210" operator="equal">
      <formula>$J$10</formula>
    </cfRule>
  </conditionalFormatting>
  <conditionalFormatting sqref="B12">
    <cfRule type="cellIs" dxfId="537" priority="173" operator="equal">
      <formula>$B$10</formula>
    </cfRule>
    <cfRule type="cellIs" dxfId="536" priority="182" operator="equal">
      <formula>$B$10</formula>
    </cfRule>
  </conditionalFormatting>
  <conditionalFormatting sqref="C12">
    <cfRule type="cellIs" dxfId="535" priority="172" operator="equal">
      <formula>$C$10</formula>
    </cfRule>
    <cfRule type="cellIs" dxfId="534" priority="181" operator="equal">
      <formula>$C$10</formula>
    </cfRule>
  </conditionalFormatting>
  <conditionalFormatting sqref="D12">
    <cfRule type="cellIs" dxfId="533" priority="171" operator="equal">
      <formula>$D$10</formula>
    </cfRule>
    <cfRule type="cellIs" dxfId="532" priority="180" operator="equal">
      <formula>$D$10</formula>
    </cfRule>
  </conditionalFormatting>
  <conditionalFormatting sqref="E12">
    <cfRule type="cellIs" dxfId="531" priority="170" operator="equal">
      <formula>$E$10</formula>
    </cfRule>
    <cfRule type="cellIs" dxfId="530" priority="179" operator="equal">
      <formula>$E$10</formula>
    </cfRule>
  </conditionalFormatting>
  <conditionalFormatting sqref="F12">
    <cfRule type="cellIs" dxfId="529" priority="169" operator="equal">
      <formula>$F$10</formula>
    </cfRule>
    <cfRule type="cellIs" dxfId="528" priority="178" operator="equal">
      <formula>$F$10</formula>
    </cfRule>
  </conditionalFormatting>
  <conditionalFormatting sqref="G12">
    <cfRule type="cellIs" dxfId="527" priority="168" operator="equal">
      <formula>$G$10</formula>
    </cfRule>
    <cfRule type="cellIs" dxfId="526" priority="177" operator="equal">
      <formula>$G$10</formula>
    </cfRule>
  </conditionalFormatting>
  <conditionalFormatting sqref="H12">
    <cfRule type="cellIs" dxfId="525" priority="167" operator="equal">
      <formula>$H$10</formula>
    </cfRule>
    <cfRule type="cellIs" dxfId="524" priority="176" operator="equal">
      <formula>$H$10</formula>
    </cfRule>
  </conditionalFormatting>
  <conditionalFormatting sqref="I12">
    <cfRule type="cellIs" dxfId="523" priority="166" operator="equal">
      <formula>$I$10</formula>
    </cfRule>
    <cfRule type="cellIs" dxfId="522" priority="175" operator="equal">
      <formula>$I$10</formula>
    </cfRule>
  </conditionalFormatting>
  <conditionalFormatting sqref="J12">
    <cfRule type="cellIs" dxfId="521" priority="165" operator="equal">
      <formula>$J$10</formula>
    </cfRule>
    <cfRule type="cellIs" dxfId="520" priority="174" operator="equal">
      <formula>$J$10</formula>
    </cfRule>
  </conditionalFormatting>
  <conditionalFormatting sqref="B11 B31:B32">
    <cfRule type="cellIs" dxfId="519" priority="191" operator="equal">
      <formula>$B$10</formula>
    </cfRule>
    <cfRule type="cellIs" dxfId="518" priority="200" operator="equal">
      <formula>$B$10</formula>
    </cfRule>
  </conditionalFormatting>
  <conditionalFormatting sqref="C11 C31:C32">
    <cfRule type="cellIs" dxfId="517" priority="190" operator="equal">
      <formula>$C$10</formula>
    </cfRule>
    <cfRule type="cellIs" dxfId="516" priority="199" operator="equal">
      <formula>$C$10</formula>
    </cfRule>
  </conditionalFormatting>
  <conditionalFormatting sqref="D11 D31:D32">
    <cfRule type="cellIs" dxfId="515" priority="189" operator="equal">
      <formula>$D$10</formula>
    </cfRule>
    <cfRule type="cellIs" dxfId="514" priority="198" operator="equal">
      <formula>$D$10</formula>
    </cfRule>
  </conditionalFormatting>
  <conditionalFormatting sqref="E11 E31:E32">
    <cfRule type="cellIs" dxfId="513" priority="188" operator="equal">
      <formula>$E$10</formula>
    </cfRule>
    <cfRule type="cellIs" dxfId="512" priority="197" operator="equal">
      <formula>$E$10</formula>
    </cfRule>
  </conditionalFormatting>
  <conditionalFormatting sqref="F11 F31:F32">
    <cfRule type="cellIs" dxfId="511" priority="187" operator="equal">
      <formula>$F$10</formula>
    </cfRule>
    <cfRule type="cellIs" dxfId="510" priority="196" operator="equal">
      <formula>$F$10</formula>
    </cfRule>
  </conditionalFormatting>
  <conditionalFormatting sqref="G11 G31:G32">
    <cfRule type="cellIs" dxfId="509" priority="186" operator="equal">
      <formula>$G$10</formula>
    </cfRule>
    <cfRule type="cellIs" dxfId="508" priority="195" operator="equal">
      <formula>$G$10</formula>
    </cfRule>
  </conditionalFormatting>
  <conditionalFormatting sqref="H11 H31:H32">
    <cfRule type="cellIs" dxfId="507" priority="185" operator="equal">
      <formula>$H$10</formula>
    </cfRule>
    <cfRule type="cellIs" dxfId="506" priority="194" operator="equal">
      <formula>$H$10</formula>
    </cfRule>
  </conditionalFormatting>
  <conditionalFormatting sqref="I11 I31:I32">
    <cfRule type="cellIs" dxfId="505" priority="184" operator="equal">
      <formula>$I$10</formula>
    </cfRule>
    <cfRule type="cellIs" dxfId="504" priority="193" operator="equal">
      <formula>$I$10</formula>
    </cfRule>
  </conditionalFormatting>
  <conditionalFormatting sqref="J11 J31:J32">
    <cfRule type="cellIs" dxfId="503" priority="183" operator="equal">
      <formula>$J$10</formula>
    </cfRule>
    <cfRule type="cellIs" dxfId="502" priority="192" operator="equal">
      <formula>$J$10</formula>
    </cfRule>
  </conditionalFormatting>
  <conditionalFormatting sqref="B31:B50 B11:B12">
    <cfRule type="cellIs" dxfId="501" priority="164" operator="equal">
      <formula>$B$10</formula>
    </cfRule>
  </conditionalFormatting>
  <conditionalFormatting sqref="C11:C12 C31:C50">
    <cfRule type="cellIs" dxfId="500" priority="163" operator="equal">
      <formula>$C$10</formula>
    </cfRule>
  </conditionalFormatting>
  <conditionalFormatting sqref="D11:D12 D31:D50">
    <cfRule type="cellIs" dxfId="499" priority="162" operator="equal">
      <formula>$D$10</formula>
    </cfRule>
  </conditionalFormatting>
  <conditionalFormatting sqref="E11:E12 E31:E50">
    <cfRule type="cellIs" dxfId="498" priority="153" operator="equal">
      <formula>$E$10</formula>
    </cfRule>
    <cfRule type="cellIs" dxfId="497" priority="161" operator="equal">
      <formula>$E$10</formula>
    </cfRule>
  </conditionalFormatting>
  <conditionalFormatting sqref="F11:F12 F31:F50">
    <cfRule type="cellIs" dxfId="496" priority="152" operator="equal">
      <formula>$F$10</formula>
    </cfRule>
    <cfRule type="cellIs" dxfId="495" priority="160" operator="equal">
      <formula>$F$10</formula>
    </cfRule>
  </conditionalFormatting>
  <conditionalFormatting sqref="G11:G12 G31:G50">
    <cfRule type="cellIs" dxfId="494" priority="150" operator="equal">
      <formula>$G$10</formula>
    </cfRule>
    <cfRule type="cellIs" priority="151" operator="equal">
      <formula>$G$10</formula>
    </cfRule>
    <cfRule type="cellIs" dxfId="493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492" priority="149" operator="equal">
      <formula>$J$10</formula>
    </cfRule>
    <cfRule type="cellIs" dxfId="491" priority="156" operator="equal">
      <formula>$J$10</formula>
    </cfRule>
  </conditionalFormatting>
  <conditionalFormatting sqref="K11:K12 K31:K50">
    <cfRule type="cellIs" dxfId="490" priority="155" operator="equal">
      <formula>$K$10</formula>
    </cfRule>
  </conditionalFormatting>
  <conditionalFormatting sqref="L11:L12 L31:L50">
    <cfRule type="cellIs" dxfId="489" priority="147" operator="equal">
      <formula>$L$10</formula>
    </cfRule>
    <cfRule type="cellIs" dxfId="488" priority="154" operator="equal">
      <formula>$L$10</formula>
    </cfRule>
  </conditionalFormatting>
  <conditionalFormatting sqref="K11:K12 K31:K49">
    <cfRule type="cellIs" dxfId="487" priority="148" operator="equal">
      <formula>$K$10</formula>
    </cfRule>
  </conditionalFormatting>
  <conditionalFormatting sqref="B13:B20">
    <cfRule type="cellIs" dxfId="486" priority="137" operator="equal">
      <formula>$B$10</formula>
    </cfRule>
    <cfRule type="cellIs" dxfId="485" priority="146" operator="equal">
      <formula>$B$10</formula>
    </cfRule>
  </conditionalFormatting>
  <conditionalFormatting sqref="C13:C20">
    <cfRule type="cellIs" dxfId="484" priority="136" operator="equal">
      <formula>$C$10</formula>
    </cfRule>
    <cfRule type="cellIs" dxfId="483" priority="145" operator="equal">
      <formula>$C$10</formula>
    </cfRule>
  </conditionalFormatting>
  <conditionalFormatting sqref="D13:D20">
    <cfRule type="cellIs" dxfId="482" priority="135" operator="equal">
      <formula>$D$10</formula>
    </cfRule>
    <cfRule type="cellIs" dxfId="481" priority="144" operator="equal">
      <formula>$D$10</formula>
    </cfRule>
  </conditionalFormatting>
  <conditionalFormatting sqref="E13:E17 E20">
    <cfRule type="cellIs" dxfId="480" priority="134" operator="equal">
      <formula>$E$10</formula>
    </cfRule>
    <cfRule type="cellIs" dxfId="479" priority="143" operator="equal">
      <formula>$E$10</formula>
    </cfRule>
  </conditionalFormatting>
  <conditionalFormatting sqref="F13:F17 F20">
    <cfRule type="cellIs" dxfId="478" priority="133" operator="equal">
      <formula>$F$10</formula>
    </cfRule>
    <cfRule type="cellIs" dxfId="477" priority="142" operator="equal">
      <formula>$F$10</formula>
    </cfRule>
  </conditionalFormatting>
  <conditionalFormatting sqref="G13:G17 G20">
    <cfRule type="cellIs" dxfId="476" priority="132" operator="equal">
      <formula>$G$10</formula>
    </cfRule>
    <cfRule type="cellIs" dxfId="475" priority="141" operator="equal">
      <formula>$G$10</formula>
    </cfRule>
  </conditionalFormatting>
  <conditionalFormatting sqref="H13:H17 H20">
    <cfRule type="cellIs" dxfId="474" priority="131" operator="equal">
      <formula>$H$10</formula>
    </cfRule>
    <cfRule type="cellIs" dxfId="473" priority="140" operator="equal">
      <formula>$H$10</formula>
    </cfRule>
  </conditionalFormatting>
  <conditionalFormatting sqref="I13:I17 I20">
    <cfRule type="cellIs" dxfId="472" priority="130" operator="equal">
      <formula>$I$10</formula>
    </cfRule>
    <cfRule type="cellIs" dxfId="471" priority="139" operator="equal">
      <formula>$I$10</formula>
    </cfRule>
  </conditionalFormatting>
  <conditionalFormatting sqref="J13:J17 J20">
    <cfRule type="cellIs" dxfId="470" priority="129" operator="equal">
      <formula>$J$10</formula>
    </cfRule>
    <cfRule type="cellIs" dxfId="469" priority="138" operator="equal">
      <formula>$J$10</formula>
    </cfRule>
  </conditionalFormatting>
  <conditionalFormatting sqref="B13:B20">
    <cfRule type="cellIs" dxfId="468" priority="128" operator="equal">
      <formula>$B$10</formula>
    </cfRule>
  </conditionalFormatting>
  <conditionalFormatting sqref="C13:C20">
    <cfRule type="cellIs" dxfId="467" priority="127" operator="equal">
      <formula>$C$10</formula>
    </cfRule>
  </conditionalFormatting>
  <conditionalFormatting sqref="D13:D20">
    <cfRule type="cellIs" dxfId="466" priority="126" operator="equal">
      <formula>$D$10</formula>
    </cfRule>
  </conditionalFormatting>
  <conditionalFormatting sqref="E13:E17 E20">
    <cfRule type="cellIs" dxfId="465" priority="117" operator="equal">
      <formula>$E$10</formula>
    </cfRule>
    <cfRule type="cellIs" dxfId="464" priority="125" operator="equal">
      <formula>$E$10</formula>
    </cfRule>
  </conditionalFormatting>
  <conditionalFormatting sqref="F13:F17 F20">
    <cfRule type="cellIs" dxfId="463" priority="116" operator="equal">
      <formula>$F$10</formula>
    </cfRule>
    <cfRule type="cellIs" dxfId="462" priority="124" operator="equal">
      <formula>$F$10</formula>
    </cfRule>
  </conditionalFormatting>
  <conditionalFormatting sqref="G13:G17 G20">
    <cfRule type="cellIs" dxfId="461" priority="114" operator="equal">
      <formula>$G$10</formula>
    </cfRule>
    <cfRule type="cellIs" priority="115" operator="equal">
      <formula>$G$10</formula>
    </cfRule>
    <cfRule type="cellIs" dxfId="460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459" priority="113" operator="equal">
      <formula>$J$10</formula>
    </cfRule>
    <cfRule type="cellIs" dxfId="458" priority="120" operator="equal">
      <formula>$J$10</formula>
    </cfRule>
  </conditionalFormatting>
  <conditionalFormatting sqref="K13:K17 K20">
    <cfRule type="cellIs" dxfId="457" priority="119" operator="equal">
      <formula>$K$10</formula>
    </cfRule>
  </conditionalFormatting>
  <conditionalFormatting sqref="L13:L17 L20">
    <cfRule type="cellIs" dxfId="456" priority="111" operator="equal">
      <formula>$L$10</formula>
    </cfRule>
    <cfRule type="cellIs" dxfId="455" priority="118" operator="equal">
      <formula>$L$10</formula>
    </cfRule>
  </conditionalFormatting>
  <conditionalFormatting sqref="K13:K17 K20">
    <cfRule type="cellIs" dxfId="454" priority="112" operator="equal">
      <formula>$K$10</formula>
    </cfRule>
  </conditionalFormatting>
  <conditionalFormatting sqref="E18:E19">
    <cfRule type="cellIs" dxfId="453" priority="104" operator="equal">
      <formula>$E$10</formula>
    </cfRule>
    <cfRule type="cellIs" dxfId="452" priority="110" operator="equal">
      <formula>$E$10</formula>
    </cfRule>
  </conditionalFormatting>
  <conditionalFormatting sqref="F18:F19">
    <cfRule type="cellIs" dxfId="451" priority="103" operator="equal">
      <formula>$F$10</formula>
    </cfRule>
    <cfRule type="cellIs" dxfId="450" priority="109" operator="equal">
      <formula>$F$10</formula>
    </cfRule>
  </conditionalFormatting>
  <conditionalFormatting sqref="G18:G19">
    <cfRule type="cellIs" dxfId="449" priority="102" operator="equal">
      <formula>$G$10</formula>
    </cfRule>
    <cfRule type="cellIs" dxfId="448" priority="108" operator="equal">
      <formula>$G$10</formula>
    </cfRule>
  </conditionalFormatting>
  <conditionalFormatting sqref="H18:H19">
    <cfRule type="cellIs" dxfId="447" priority="101" operator="equal">
      <formula>$H$10</formula>
    </cfRule>
    <cfRule type="cellIs" dxfId="446" priority="107" operator="equal">
      <formula>$H$10</formula>
    </cfRule>
  </conditionalFormatting>
  <conditionalFormatting sqref="I18:I19">
    <cfRule type="cellIs" dxfId="445" priority="100" operator="equal">
      <formula>$I$10</formula>
    </cfRule>
    <cfRule type="cellIs" dxfId="444" priority="106" operator="equal">
      <formula>$I$10</formula>
    </cfRule>
  </conditionalFormatting>
  <conditionalFormatting sqref="J18:J19">
    <cfRule type="cellIs" dxfId="443" priority="99" operator="equal">
      <formula>$J$10</formula>
    </cfRule>
    <cfRule type="cellIs" dxfId="442" priority="105" operator="equal">
      <formula>$J$10</formula>
    </cfRule>
  </conditionalFormatting>
  <conditionalFormatting sqref="E18:E19">
    <cfRule type="cellIs" dxfId="441" priority="90" operator="equal">
      <formula>$E$10</formula>
    </cfRule>
    <cfRule type="cellIs" dxfId="440" priority="98" operator="equal">
      <formula>$E$10</formula>
    </cfRule>
  </conditionalFormatting>
  <conditionalFormatting sqref="F18:F19">
    <cfRule type="cellIs" dxfId="439" priority="89" operator="equal">
      <formula>$F$10</formula>
    </cfRule>
    <cfRule type="cellIs" dxfId="438" priority="97" operator="equal">
      <formula>$F$10</formula>
    </cfRule>
  </conditionalFormatting>
  <conditionalFormatting sqref="G18:G19">
    <cfRule type="cellIs" dxfId="437" priority="87" operator="equal">
      <formula>$G$10</formula>
    </cfRule>
    <cfRule type="cellIs" priority="88" operator="equal">
      <formula>$G$10</formula>
    </cfRule>
    <cfRule type="cellIs" dxfId="436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435" priority="86" operator="equal">
      <formula>$J$10</formula>
    </cfRule>
    <cfRule type="cellIs" dxfId="434" priority="93" operator="equal">
      <formula>$J$10</formula>
    </cfRule>
  </conditionalFormatting>
  <conditionalFormatting sqref="K18:K19">
    <cfRule type="cellIs" dxfId="433" priority="92" operator="equal">
      <formula>$K$10</formula>
    </cfRule>
  </conditionalFormatting>
  <conditionalFormatting sqref="L18:L19">
    <cfRule type="cellIs" dxfId="432" priority="84" operator="equal">
      <formula>$L$10</formula>
    </cfRule>
    <cfRule type="cellIs" dxfId="431" priority="91" operator="equal">
      <formula>$L$10</formula>
    </cfRule>
  </conditionalFormatting>
  <conditionalFormatting sqref="K18:K19">
    <cfRule type="cellIs" dxfId="430" priority="85" operator="equal">
      <formula>$K$10</formula>
    </cfRule>
  </conditionalFormatting>
  <conditionalFormatting sqref="B22">
    <cfRule type="cellIs" dxfId="429" priority="56" operator="equal">
      <formula>$B$10</formula>
    </cfRule>
    <cfRule type="cellIs" dxfId="428" priority="65" operator="equal">
      <formula>$B$10</formula>
    </cfRule>
  </conditionalFormatting>
  <conditionalFormatting sqref="C22">
    <cfRule type="cellIs" dxfId="427" priority="55" operator="equal">
      <formula>$C$10</formula>
    </cfRule>
    <cfRule type="cellIs" dxfId="426" priority="64" operator="equal">
      <formula>$C$10</formula>
    </cfRule>
  </conditionalFormatting>
  <conditionalFormatting sqref="D22">
    <cfRule type="cellIs" dxfId="425" priority="54" operator="equal">
      <formula>$D$10</formula>
    </cfRule>
    <cfRule type="cellIs" dxfId="424" priority="63" operator="equal">
      <formula>$D$10</formula>
    </cfRule>
  </conditionalFormatting>
  <conditionalFormatting sqref="E22">
    <cfRule type="cellIs" dxfId="423" priority="53" operator="equal">
      <formula>$E$10</formula>
    </cfRule>
    <cfRule type="cellIs" dxfId="422" priority="62" operator="equal">
      <formula>$E$10</formula>
    </cfRule>
  </conditionalFormatting>
  <conditionalFormatting sqref="F22">
    <cfRule type="cellIs" dxfId="421" priority="52" operator="equal">
      <formula>$F$10</formula>
    </cfRule>
    <cfRule type="cellIs" dxfId="420" priority="61" operator="equal">
      <formula>$F$10</formula>
    </cfRule>
  </conditionalFormatting>
  <conditionalFormatting sqref="G22">
    <cfRule type="cellIs" dxfId="419" priority="51" operator="equal">
      <formula>$G$10</formula>
    </cfRule>
    <cfRule type="cellIs" dxfId="418" priority="60" operator="equal">
      <formula>$G$10</formula>
    </cfRule>
  </conditionalFormatting>
  <conditionalFormatting sqref="H22">
    <cfRule type="cellIs" dxfId="417" priority="50" operator="equal">
      <formula>$H$10</formula>
    </cfRule>
    <cfRule type="cellIs" dxfId="416" priority="59" operator="equal">
      <formula>$H$10</formula>
    </cfRule>
  </conditionalFormatting>
  <conditionalFormatting sqref="I22">
    <cfRule type="cellIs" dxfId="415" priority="49" operator="equal">
      <formula>$I$10</formula>
    </cfRule>
    <cfRule type="cellIs" dxfId="414" priority="58" operator="equal">
      <formula>$I$10</formula>
    </cfRule>
  </conditionalFormatting>
  <conditionalFormatting sqref="J22">
    <cfRule type="cellIs" dxfId="413" priority="48" operator="equal">
      <formula>$J$10</formula>
    </cfRule>
    <cfRule type="cellIs" dxfId="412" priority="57" operator="equal">
      <formula>$J$10</formula>
    </cfRule>
  </conditionalFormatting>
  <conditionalFormatting sqref="B21 B23:B30">
    <cfRule type="cellIs" dxfId="411" priority="74" operator="equal">
      <formula>$B$10</formula>
    </cfRule>
    <cfRule type="cellIs" dxfId="410" priority="83" operator="equal">
      <formula>$B$10</formula>
    </cfRule>
  </conditionalFormatting>
  <conditionalFormatting sqref="C21 C23:C30">
    <cfRule type="cellIs" dxfId="409" priority="73" operator="equal">
      <formula>$C$10</formula>
    </cfRule>
    <cfRule type="cellIs" dxfId="408" priority="82" operator="equal">
      <formula>$C$10</formula>
    </cfRule>
  </conditionalFormatting>
  <conditionalFormatting sqref="D21 D23:D30">
    <cfRule type="cellIs" dxfId="407" priority="72" operator="equal">
      <formula>$D$10</formula>
    </cfRule>
    <cfRule type="cellIs" dxfId="406" priority="81" operator="equal">
      <formula>$D$10</formula>
    </cfRule>
  </conditionalFormatting>
  <conditionalFormatting sqref="E21 E23:E27 E30">
    <cfRule type="cellIs" dxfId="405" priority="71" operator="equal">
      <formula>$E$10</formula>
    </cfRule>
    <cfRule type="cellIs" dxfId="404" priority="80" operator="equal">
      <formula>$E$10</formula>
    </cfRule>
  </conditionalFormatting>
  <conditionalFormatting sqref="F21 F23:F27 F30">
    <cfRule type="cellIs" dxfId="403" priority="70" operator="equal">
      <formula>$F$10</formula>
    </cfRule>
    <cfRule type="cellIs" dxfId="402" priority="79" operator="equal">
      <formula>$F$10</formula>
    </cfRule>
  </conditionalFormatting>
  <conditionalFormatting sqref="G21 G23:G27 G30">
    <cfRule type="cellIs" dxfId="401" priority="69" operator="equal">
      <formula>$G$10</formula>
    </cfRule>
    <cfRule type="cellIs" dxfId="400" priority="78" operator="equal">
      <formula>$G$10</formula>
    </cfRule>
  </conditionalFormatting>
  <conditionalFormatting sqref="H21 H23:H27 H30">
    <cfRule type="cellIs" dxfId="399" priority="68" operator="equal">
      <formula>$H$10</formula>
    </cfRule>
    <cfRule type="cellIs" dxfId="398" priority="77" operator="equal">
      <formula>$H$10</formula>
    </cfRule>
  </conditionalFormatting>
  <conditionalFormatting sqref="I21 I23:I27 I30">
    <cfRule type="cellIs" dxfId="397" priority="67" operator="equal">
      <formula>$I$10</formula>
    </cfRule>
    <cfRule type="cellIs" dxfId="396" priority="76" operator="equal">
      <formula>$I$10</formula>
    </cfRule>
  </conditionalFormatting>
  <conditionalFormatting sqref="J21 J23:J27 J30">
    <cfRule type="cellIs" dxfId="395" priority="66" operator="equal">
      <formula>$J$10</formula>
    </cfRule>
    <cfRule type="cellIs" dxfId="394" priority="75" operator="equal">
      <formula>$J$10</formula>
    </cfRule>
  </conditionalFormatting>
  <conditionalFormatting sqref="B21:B30">
    <cfRule type="cellIs" dxfId="393" priority="47" operator="equal">
      <formula>$B$10</formula>
    </cfRule>
  </conditionalFormatting>
  <conditionalFormatting sqref="C21:C30">
    <cfRule type="cellIs" dxfId="392" priority="46" operator="equal">
      <formula>$C$10</formula>
    </cfRule>
  </conditionalFormatting>
  <conditionalFormatting sqref="D21:D30">
    <cfRule type="cellIs" dxfId="391" priority="45" operator="equal">
      <formula>$D$10</formula>
    </cfRule>
  </conditionalFormatting>
  <conditionalFormatting sqref="E21:E27 E30">
    <cfRule type="cellIs" dxfId="390" priority="36" operator="equal">
      <formula>$E$10</formula>
    </cfRule>
    <cfRule type="cellIs" dxfId="389" priority="44" operator="equal">
      <formula>$E$10</formula>
    </cfRule>
  </conditionalFormatting>
  <conditionalFormatting sqref="F21:F27 F30">
    <cfRule type="cellIs" dxfId="388" priority="35" operator="equal">
      <formula>$F$10</formula>
    </cfRule>
    <cfRule type="cellIs" dxfId="387" priority="43" operator="equal">
      <formula>$F$10</formula>
    </cfRule>
  </conditionalFormatting>
  <conditionalFormatting sqref="G21:G27 G30">
    <cfRule type="cellIs" dxfId="386" priority="33" operator="equal">
      <formula>$G$10</formula>
    </cfRule>
    <cfRule type="cellIs" priority="34" operator="equal">
      <formula>$G$10</formula>
    </cfRule>
    <cfRule type="cellIs" dxfId="385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384" priority="32" operator="equal">
      <formula>$J$10</formula>
    </cfRule>
    <cfRule type="cellIs" dxfId="383" priority="39" operator="equal">
      <formula>$J$10</formula>
    </cfRule>
  </conditionalFormatting>
  <conditionalFormatting sqref="K21:K27 K30">
    <cfRule type="cellIs" dxfId="382" priority="38" operator="equal">
      <formula>$K$10</formula>
    </cfRule>
  </conditionalFormatting>
  <conditionalFormatting sqref="L21:L27 L30">
    <cfRule type="cellIs" dxfId="381" priority="30" operator="equal">
      <formula>$L$10</formula>
    </cfRule>
    <cfRule type="cellIs" dxfId="380" priority="37" operator="equal">
      <formula>$L$10</formula>
    </cfRule>
  </conditionalFormatting>
  <conditionalFormatting sqref="K21:K27 K30">
    <cfRule type="cellIs" dxfId="379" priority="31" operator="equal">
      <formula>$K$10</formula>
    </cfRule>
  </conditionalFormatting>
  <conditionalFormatting sqref="E28:E29">
    <cfRule type="cellIs" dxfId="378" priority="23" operator="equal">
      <formula>$E$10</formula>
    </cfRule>
    <cfRule type="cellIs" dxfId="377" priority="29" operator="equal">
      <formula>$E$10</formula>
    </cfRule>
  </conditionalFormatting>
  <conditionalFormatting sqref="F28:F29">
    <cfRule type="cellIs" dxfId="376" priority="22" operator="equal">
      <formula>$F$10</formula>
    </cfRule>
    <cfRule type="cellIs" dxfId="375" priority="28" operator="equal">
      <formula>$F$10</formula>
    </cfRule>
  </conditionalFormatting>
  <conditionalFormatting sqref="G28:G29">
    <cfRule type="cellIs" dxfId="374" priority="21" operator="equal">
      <formula>$G$10</formula>
    </cfRule>
    <cfRule type="cellIs" dxfId="373" priority="27" operator="equal">
      <formula>$G$10</formula>
    </cfRule>
  </conditionalFormatting>
  <conditionalFormatting sqref="H28:H29">
    <cfRule type="cellIs" dxfId="372" priority="20" operator="equal">
      <formula>$H$10</formula>
    </cfRule>
    <cfRule type="cellIs" dxfId="371" priority="26" operator="equal">
      <formula>$H$10</formula>
    </cfRule>
  </conditionalFormatting>
  <conditionalFormatting sqref="I28:I29">
    <cfRule type="cellIs" dxfId="370" priority="19" operator="equal">
      <formula>$I$10</formula>
    </cfRule>
    <cfRule type="cellIs" dxfId="369" priority="25" operator="equal">
      <formula>$I$10</formula>
    </cfRule>
  </conditionalFormatting>
  <conditionalFormatting sqref="J28:J29">
    <cfRule type="cellIs" dxfId="368" priority="18" operator="equal">
      <formula>$J$10</formula>
    </cfRule>
    <cfRule type="cellIs" dxfId="367" priority="24" operator="equal">
      <formula>$J$10</formula>
    </cfRule>
  </conditionalFormatting>
  <conditionalFormatting sqref="E28:E29">
    <cfRule type="cellIs" dxfId="366" priority="9" operator="equal">
      <formula>$E$10</formula>
    </cfRule>
    <cfRule type="cellIs" dxfId="365" priority="17" operator="equal">
      <formula>$E$10</formula>
    </cfRule>
  </conditionalFormatting>
  <conditionalFormatting sqref="F28:F29">
    <cfRule type="cellIs" dxfId="364" priority="8" operator="equal">
      <formula>$F$10</formula>
    </cfRule>
    <cfRule type="cellIs" dxfId="363" priority="16" operator="equal">
      <formula>$F$10</formula>
    </cfRule>
  </conditionalFormatting>
  <conditionalFormatting sqref="G28:G29">
    <cfRule type="cellIs" dxfId="362" priority="6" operator="equal">
      <formula>$G$10</formula>
    </cfRule>
    <cfRule type="cellIs" priority="7" operator="equal">
      <formula>$G$10</formula>
    </cfRule>
    <cfRule type="cellIs" dxfId="361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360" priority="5" operator="equal">
      <formula>$J$10</formula>
    </cfRule>
    <cfRule type="cellIs" dxfId="359" priority="12" operator="equal">
      <formula>$J$10</formula>
    </cfRule>
  </conditionalFormatting>
  <conditionalFormatting sqref="K28:K29">
    <cfRule type="cellIs" dxfId="358" priority="11" operator="equal">
      <formula>$K$10</formula>
    </cfRule>
  </conditionalFormatting>
  <conditionalFormatting sqref="L28:L29">
    <cfRule type="cellIs" dxfId="357" priority="3" operator="equal">
      <formula>$L$10</formula>
    </cfRule>
    <cfRule type="cellIs" dxfId="356" priority="10" operator="equal">
      <formula>$L$10</formula>
    </cfRule>
  </conditionalFormatting>
  <conditionalFormatting sqref="K28:K29">
    <cfRule type="cellIs" dxfId="355" priority="4" operator="equal">
      <formula>$K$10</formula>
    </cfRule>
  </conditionalFormatting>
  <conditionalFormatting sqref="B12">
    <cfRule type="cellIs" dxfId="354" priority="1" operator="equal">
      <formula>$B$10</formula>
    </cfRule>
    <cfRule type="cellIs" dxfId="353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113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8:Q9"/>
    <mergeCell ref="R8:R9"/>
    <mergeCell ref="S8:S9"/>
    <mergeCell ref="M8:M9"/>
    <mergeCell ref="N8:N9"/>
    <mergeCell ref="O8:O9"/>
    <mergeCell ref="I8:I9"/>
    <mergeCell ref="J8:J9"/>
    <mergeCell ref="K8:K9"/>
    <mergeCell ref="A8:A10"/>
    <mergeCell ref="P8:P9"/>
    <mergeCell ref="AT8:AT9"/>
    <mergeCell ref="AX8:AX9"/>
    <mergeCell ref="AO8:AO9"/>
    <mergeCell ref="AP8:AP9"/>
    <mergeCell ref="AQ8:AQ9"/>
    <mergeCell ref="AR8:AR9"/>
    <mergeCell ref="BD8:BD9"/>
    <mergeCell ref="BE8:BE9"/>
    <mergeCell ref="AY8:AY9"/>
    <mergeCell ref="AZ8:AZ9"/>
    <mergeCell ref="BA8:BA9"/>
    <mergeCell ref="BB8:BB9"/>
    <mergeCell ref="BC8:BC9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V56:V58"/>
    <mergeCell ref="T8:T9"/>
    <mergeCell ref="U8:U9"/>
    <mergeCell ref="AH2:AJ3"/>
    <mergeCell ref="AJ4:AJ9"/>
    <mergeCell ref="U53:U54"/>
    <mergeCell ref="AJ51:AJ55"/>
    <mergeCell ref="T53:T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</mergeCells>
  <phoneticPr fontId="0" type="noConversion"/>
  <conditionalFormatting sqref="B33:B50">
    <cfRule type="cellIs" dxfId="352" priority="209" operator="equal">
      <formula>$B$10</formula>
    </cfRule>
    <cfRule type="cellIs" dxfId="351" priority="218" operator="equal">
      <formula>$B$10</formula>
    </cfRule>
  </conditionalFormatting>
  <conditionalFormatting sqref="C33:C50">
    <cfRule type="cellIs" dxfId="350" priority="208" operator="equal">
      <formula>$C$10</formula>
    </cfRule>
    <cfRule type="cellIs" dxfId="349" priority="217" operator="equal">
      <formula>$C$10</formula>
    </cfRule>
  </conditionalFormatting>
  <conditionalFormatting sqref="D33:D50">
    <cfRule type="cellIs" dxfId="348" priority="207" operator="equal">
      <formula>$D$10</formula>
    </cfRule>
    <cfRule type="cellIs" dxfId="347" priority="216" operator="equal">
      <formula>$D$10</formula>
    </cfRule>
  </conditionalFormatting>
  <conditionalFormatting sqref="E33:E50">
    <cfRule type="cellIs" dxfId="346" priority="206" operator="equal">
      <formula>$E$10</formula>
    </cfRule>
    <cfRule type="cellIs" dxfId="345" priority="215" operator="equal">
      <formula>$E$10</formula>
    </cfRule>
  </conditionalFormatting>
  <conditionalFormatting sqref="F33:F50">
    <cfRule type="cellIs" dxfId="344" priority="205" operator="equal">
      <formula>$F$10</formula>
    </cfRule>
    <cfRule type="cellIs" dxfId="343" priority="214" operator="equal">
      <formula>$F$10</formula>
    </cfRule>
  </conditionalFormatting>
  <conditionalFormatting sqref="G33:G50">
    <cfRule type="cellIs" dxfId="342" priority="204" operator="equal">
      <formula>$G$10</formula>
    </cfRule>
    <cfRule type="cellIs" dxfId="341" priority="213" operator="equal">
      <formula>$G$10</formula>
    </cfRule>
  </conditionalFormatting>
  <conditionalFormatting sqref="H33:H50">
    <cfRule type="cellIs" dxfId="340" priority="203" operator="equal">
      <formula>$H$10</formula>
    </cfRule>
    <cfRule type="cellIs" dxfId="339" priority="212" operator="equal">
      <formula>$H$10</formula>
    </cfRule>
  </conditionalFormatting>
  <conditionalFormatting sqref="I33:I50">
    <cfRule type="cellIs" dxfId="338" priority="202" operator="equal">
      <formula>$I$10</formula>
    </cfRule>
    <cfRule type="cellIs" dxfId="337" priority="211" operator="equal">
      <formula>$I$10</formula>
    </cfRule>
  </conditionalFormatting>
  <conditionalFormatting sqref="J33:J50">
    <cfRule type="cellIs" dxfId="336" priority="201" operator="equal">
      <formula>$J$10</formula>
    </cfRule>
    <cfRule type="cellIs" dxfId="335" priority="210" operator="equal">
      <formula>$J$10</formula>
    </cfRule>
  </conditionalFormatting>
  <conditionalFormatting sqref="B12">
    <cfRule type="cellIs" dxfId="334" priority="173" operator="equal">
      <formula>$B$10</formula>
    </cfRule>
    <cfRule type="cellIs" dxfId="333" priority="182" operator="equal">
      <formula>$B$10</formula>
    </cfRule>
  </conditionalFormatting>
  <conditionalFormatting sqref="C12">
    <cfRule type="cellIs" dxfId="332" priority="172" operator="equal">
      <formula>$C$10</formula>
    </cfRule>
    <cfRule type="cellIs" dxfId="331" priority="181" operator="equal">
      <formula>$C$10</formula>
    </cfRule>
  </conditionalFormatting>
  <conditionalFormatting sqref="D12">
    <cfRule type="cellIs" dxfId="330" priority="171" operator="equal">
      <formula>$D$10</formula>
    </cfRule>
    <cfRule type="cellIs" dxfId="329" priority="180" operator="equal">
      <formula>$D$10</formula>
    </cfRule>
  </conditionalFormatting>
  <conditionalFormatting sqref="E12">
    <cfRule type="cellIs" dxfId="328" priority="170" operator="equal">
      <formula>$E$10</formula>
    </cfRule>
    <cfRule type="cellIs" dxfId="327" priority="179" operator="equal">
      <formula>$E$10</formula>
    </cfRule>
  </conditionalFormatting>
  <conditionalFormatting sqref="F12">
    <cfRule type="cellIs" dxfId="326" priority="169" operator="equal">
      <formula>$F$10</formula>
    </cfRule>
    <cfRule type="cellIs" dxfId="325" priority="178" operator="equal">
      <formula>$F$10</formula>
    </cfRule>
  </conditionalFormatting>
  <conditionalFormatting sqref="G12">
    <cfRule type="cellIs" dxfId="324" priority="168" operator="equal">
      <formula>$G$10</formula>
    </cfRule>
    <cfRule type="cellIs" dxfId="323" priority="177" operator="equal">
      <formula>$G$10</formula>
    </cfRule>
  </conditionalFormatting>
  <conditionalFormatting sqref="H12">
    <cfRule type="cellIs" dxfId="322" priority="167" operator="equal">
      <formula>$H$10</formula>
    </cfRule>
    <cfRule type="cellIs" dxfId="321" priority="176" operator="equal">
      <formula>$H$10</formula>
    </cfRule>
  </conditionalFormatting>
  <conditionalFormatting sqref="I12">
    <cfRule type="cellIs" dxfId="320" priority="166" operator="equal">
      <formula>$I$10</formula>
    </cfRule>
    <cfRule type="cellIs" dxfId="319" priority="175" operator="equal">
      <formula>$I$10</formula>
    </cfRule>
  </conditionalFormatting>
  <conditionalFormatting sqref="J12">
    <cfRule type="cellIs" dxfId="318" priority="165" operator="equal">
      <formula>$J$10</formula>
    </cfRule>
    <cfRule type="cellIs" dxfId="317" priority="174" operator="equal">
      <formula>$J$10</formula>
    </cfRule>
  </conditionalFormatting>
  <conditionalFormatting sqref="B11 B31:B32">
    <cfRule type="cellIs" dxfId="316" priority="191" operator="equal">
      <formula>$B$10</formula>
    </cfRule>
    <cfRule type="cellIs" dxfId="315" priority="200" operator="equal">
      <formula>$B$10</formula>
    </cfRule>
  </conditionalFormatting>
  <conditionalFormatting sqref="C11 C31:C32">
    <cfRule type="cellIs" dxfId="314" priority="190" operator="equal">
      <formula>$C$10</formula>
    </cfRule>
    <cfRule type="cellIs" dxfId="313" priority="199" operator="equal">
      <formula>$C$10</formula>
    </cfRule>
  </conditionalFormatting>
  <conditionalFormatting sqref="D11 D31:D32">
    <cfRule type="cellIs" dxfId="312" priority="189" operator="equal">
      <formula>$D$10</formula>
    </cfRule>
    <cfRule type="cellIs" dxfId="311" priority="198" operator="equal">
      <formula>$D$10</formula>
    </cfRule>
  </conditionalFormatting>
  <conditionalFormatting sqref="E11 E31:E32">
    <cfRule type="cellIs" dxfId="310" priority="188" operator="equal">
      <formula>$E$10</formula>
    </cfRule>
    <cfRule type="cellIs" dxfId="309" priority="197" operator="equal">
      <formula>$E$10</formula>
    </cfRule>
  </conditionalFormatting>
  <conditionalFormatting sqref="F11 F31:F32">
    <cfRule type="cellIs" dxfId="308" priority="187" operator="equal">
      <formula>$F$10</formula>
    </cfRule>
    <cfRule type="cellIs" dxfId="307" priority="196" operator="equal">
      <formula>$F$10</formula>
    </cfRule>
  </conditionalFormatting>
  <conditionalFormatting sqref="G11 G31:G32">
    <cfRule type="cellIs" dxfId="306" priority="186" operator="equal">
      <formula>$G$10</formula>
    </cfRule>
    <cfRule type="cellIs" dxfId="305" priority="195" operator="equal">
      <formula>$G$10</formula>
    </cfRule>
  </conditionalFormatting>
  <conditionalFormatting sqref="H11 H31:H32">
    <cfRule type="cellIs" dxfId="304" priority="185" operator="equal">
      <formula>$H$10</formula>
    </cfRule>
    <cfRule type="cellIs" dxfId="303" priority="194" operator="equal">
      <formula>$H$10</formula>
    </cfRule>
  </conditionalFormatting>
  <conditionalFormatting sqref="I11 I31:I32">
    <cfRule type="cellIs" dxfId="302" priority="184" operator="equal">
      <formula>$I$10</formula>
    </cfRule>
    <cfRule type="cellIs" dxfId="301" priority="193" operator="equal">
      <formula>$I$10</formula>
    </cfRule>
  </conditionalFormatting>
  <conditionalFormatting sqref="J11 J31:J32">
    <cfRule type="cellIs" dxfId="300" priority="183" operator="equal">
      <formula>$J$10</formula>
    </cfRule>
    <cfRule type="cellIs" dxfId="299" priority="192" operator="equal">
      <formula>$J$10</formula>
    </cfRule>
  </conditionalFormatting>
  <conditionalFormatting sqref="B31:B50 B11:B12">
    <cfRule type="cellIs" dxfId="298" priority="164" operator="equal">
      <formula>$B$10</formula>
    </cfRule>
  </conditionalFormatting>
  <conditionalFormatting sqref="C11:C12 C31:C50">
    <cfRule type="cellIs" dxfId="297" priority="163" operator="equal">
      <formula>$C$10</formula>
    </cfRule>
  </conditionalFormatting>
  <conditionalFormatting sqref="D11:D12 D31:D50">
    <cfRule type="cellIs" dxfId="296" priority="162" operator="equal">
      <formula>$D$10</formula>
    </cfRule>
  </conditionalFormatting>
  <conditionalFormatting sqref="E11:E12 E31:E50">
    <cfRule type="cellIs" dxfId="295" priority="153" operator="equal">
      <formula>$E$10</formula>
    </cfRule>
    <cfRule type="cellIs" dxfId="294" priority="161" operator="equal">
      <formula>$E$10</formula>
    </cfRule>
  </conditionalFormatting>
  <conditionalFormatting sqref="F11:F12 F31:F50">
    <cfRule type="cellIs" dxfId="293" priority="152" operator="equal">
      <formula>$F$10</formula>
    </cfRule>
    <cfRule type="cellIs" dxfId="292" priority="160" operator="equal">
      <formula>$F$10</formula>
    </cfRule>
  </conditionalFormatting>
  <conditionalFormatting sqref="G11:G12 G31:G50">
    <cfRule type="cellIs" dxfId="291" priority="150" operator="equal">
      <formula>$G$10</formula>
    </cfRule>
    <cfRule type="cellIs" priority="151" operator="equal">
      <formula>$G$10</formula>
    </cfRule>
    <cfRule type="cellIs" dxfId="290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289" priority="149" operator="equal">
      <formula>$J$10</formula>
    </cfRule>
    <cfRule type="cellIs" dxfId="288" priority="156" operator="equal">
      <formula>$J$10</formula>
    </cfRule>
  </conditionalFormatting>
  <conditionalFormatting sqref="K11:K12 K31:K50">
    <cfRule type="cellIs" dxfId="287" priority="155" operator="equal">
      <formula>$K$10</formula>
    </cfRule>
  </conditionalFormatting>
  <conditionalFormatting sqref="L11:L12 L31:L50">
    <cfRule type="cellIs" dxfId="286" priority="147" operator="equal">
      <formula>$L$10</formula>
    </cfRule>
    <cfRule type="cellIs" dxfId="285" priority="154" operator="equal">
      <formula>$L$10</formula>
    </cfRule>
  </conditionalFormatting>
  <conditionalFormatting sqref="K11:K12 K31:K49">
    <cfRule type="cellIs" dxfId="284" priority="148" operator="equal">
      <formula>$K$10</formula>
    </cfRule>
  </conditionalFormatting>
  <conditionalFormatting sqref="B13:B20">
    <cfRule type="cellIs" dxfId="283" priority="137" operator="equal">
      <formula>$B$10</formula>
    </cfRule>
    <cfRule type="cellIs" dxfId="282" priority="146" operator="equal">
      <formula>$B$10</formula>
    </cfRule>
  </conditionalFormatting>
  <conditionalFormatting sqref="C13:C20">
    <cfRule type="cellIs" dxfId="281" priority="136" operator="equal">
      <formula>$C$10</formula>
    </cfRule>
    <cfRule type="cellIs" dxfId="280" priority="145" operator="equal">
      <formula>$C$10</formula>
    </cfRule>
  </conditionalFormatting>
  <conditionalFormatting sqref="D13:D20">
    <cfRule type="cellIs" dxfId="279" priority="135" operator="equal">
      <formula>$D$10</formula>
    </cfRule>
    <cfRule type="cellIs" dxfId="278" priority="144" operator="equal">
      <formula>$D$10</formula>
    </cfRule>
  </conditionalFormatting>
  <conditionalFormatting sqref="E13:E17 E20">
    <cfRule type="cellIs" dxfId="277" priority="134" operator="equal">
      <formula>$E$10</formula>
    </cfRule>
    <cfRule type="cellIs" dxfId="276" priority="143" operator="equal">
      <formula>$E$10</formula>
    </cfRule>
  </conditionalFormatting>
  <conditionalFormatting sqref="F13:F17 F20">
    <cfRule type="cellIs" dxfId="275" priority="133" operator="equal">
      <formula>$F$10</formula>
    </cfRule>
    <cfRule type="cellIs" dxfId="274" priority="142" operator="equal">
      <formula>$F$10</formula>
    </cfRule>
  </conditionalFormatting>
  <conditionalFormatting sqref="G13:G17 G20">
    <cfRule type="cellIs" dxfId="273" priority="132" operator="equal">
      <formula>$G$10</formula>
    </cfRule>
    <cfRule type="cellIs" dxfId="272" priority="141" operator="equal">
      <formula>$G$10</formula>
    </cfRule>
  </conditionalFormatting>
  <conditionalFormatting sqref="H13:H17 H20">
    <cfRule type="cellIs" dxfId="271" priority="131" operator="equal">
      <formula>$H$10</formula>
    </cfRule>
    <cfRule type="cellIs" dxfId="270" priority="140" operator="equal">
      <formula>$H$10</formula>
    </cfRule>
  </conditionalFormatting>
  <conditionalFormatting sqref="I13:I17 I20">
    <cfRule type="cellIs" dxfId="269" priority="130" operator="equal">
      <formula>$I$10</formula>
    </cfRule>
    <cfRule type="cellIs" dxfId="268" priority="139" operator="equal">
      <formula>$I$10</formula>
    </cfRule>
  </conditionalFormatting>
  <conditionalFormatting sqref="J13:J17 J20">
    <cfRule type="cellIs" dxfId="267" priority="129" operator="equal">
      <formula>$J$10</formula>
    </cfRule>
    <cfRule type="cellIs" dxfId="266" priority="138" operator="equal">
      <formula>$J$10</formula>
    </cfRule>
  </conditionalFormatting>
  <conditionalFormatting sqref="B13:B20">
    <cfRule type="cellIs" dxfId="265" priority="128" operator="equal">
      <formula>$B$10</formula>
    </cfRule>
  </conditionalFormatting>
  <conditionalFormatting sqref="C13:C20">
    <cfRule type="cellIs" dxfId="264" priority="127" operator="equal">
      <formula>$C$10</formula>
    </cfRule>
  </conditionalFormatting>
  <conditionalFormatting sqref="D13:D20">
    <cfRule type="cellIs" dxfId="263" priority="126" operator="equal">
      <formula>$D$10</formula>
    </cfRule>
  </conditionalFormatting>
  <conditionalFormatting sqref="E13:E17 E20">
    <cfRule type="cellIs" dxfId="262" priority="117" operator="equal">
      <formula>$E$10</formula>
    </cfRule>
    <cfRule type="cellIs" dxfId="261" priority="125" operator="equal">
      <formula>$E$10</formula>
    </cfRule>
  </conditionalFormatting>
  <conditionalFormatting sqref="F13:F17 F20">
    <cfRule type="cellIs" dxfId="260" priority="116" operator="equal">
      <formula>$F$10</formula>
    </cfRule>
    <cfRule type="cellIs" dxfId="259" priority="124" operator="equal">
      <formula>$F$10</formula>
    </cfRule>
  </conditionalFormatting>
  <conditionalFormatting sqref="G13:G17 G20">
    <cfRule type="cellIs" dxfId="258" priority="114" operator="equal">
      <formula>$G$10</formula>
    </cfRule>
    <cfRule type="cellIs" priority="115" operator="equal">
      <formula>$G$10</formula>
    </cfRule>
    <cfRule type="cellIs" dxfId="257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256" priority="113" operator="equal">
      <formula>$J$10</formula>
    </cfRule>
    <cfRule type="cellIs" dxfId="255" priority="120" operator="equal">
      <formula>$J$10</formula>
    </cfRule>
  </conditionalFormatting>
  <conditionalFormatting sqref="K13:K17 K20">
    <cfRule type="cellIs" dxfId="254" priority="119" operator="equal">
      <formula>$K$10</formula>
    </cfRule>
  </conditionalFormatting>
  <conditionalFormatting sqref="L13:L17 L20">
    <cfRule type="cellIs" dxfId="253" priority="111" operator="equal">
      <formula>$L$10</formula>
    </cfRule>
    <cfRule type="cellIs" dxfId="252" priority="118" operator="equal">
      <formula>$L$10</formula>
    </cfRule>
  </conditionalFormatting>
  <conditionalFormatting sqref="K13:K17 K20">
    <cfRule type="cellIs" dxfId="251" priority="112" operator="equal">
      <formula>$K$10</formula>
    </cfRule>
  </conditionalFormatting>
  <conditionalFormatting sqref="E18:E19">
    <cfRule type="cellIs" dxfId="250" priority="104" operator="equal">
      <formula>$E$10</formula>
    </cfRule>
    <cfRule type="cellIs" dxfId="249" priority="110" operator="equal">
      <formula>$E$10</formula>
    </cfRule>
  </conditionalFormatting>
  <conditionalFormatting sqref="F18:F19">
    <cfRule type="cellIs" dxfId="248" priority="103" operator="equal">
      <formula>$F$10</formula>
    </cfRule>
    <cfRule type="cellIs" dxfId="247" priority="109" operator="equal">
      <formula>$F$10</formula>
    </cfRule>
  </conditionalFormatting>
  <conditionalFormatting sqref="G18:G19">
    <cfRule type="cellIs" dxfId="246" priority="102" operator="equal">
      <formula>$G$10</formula>
    </cfRule>
    <cfRule type="cellIs" dxfId="245" priority="108" operator="equal">
      <formula>$G$10</formula>
    </cfRule>
  </conditionalFormatting>
  <conditionalFormatting sqref="H18:H19">
    <cfRule type="cellIs" dxfId="244" priority="101" operator="equal">
      <formula>$H$10</formula>
    </cfRule>
    <cfRule type="cellIs" dxfId="243" priority="107" operator="equal">
      <formula>$H$10</formula>
    </cfRule>
  </conditionalFormatting>
  <conditionalFormatting sqref="I18:I19">
    <cfRule type="cellIs" dxfId="242" priority="100" operator="equal">
      <formula>$I$10</formula>
    </cfRule>
    <cfRule type="cellIs" dxfId="241" priority="106" operator="equal">
      <formula>$I$10</formula>
    </cfRule>
  </conditionalFormatting>
  <conditionalFormatting sqref="J18:J19">
    <cfRule type="cellIs" dxfId="240" priority="99" operator="equal">
      <formula>$J$10</formula>
    </cfRule>
    <cfRule type="cellIs" dxfId="239" priority="105" operator="equal">
      <formula>$J$10</formula>
    </cfRule>
  </conditionalFormatting>
  <conditionalFormatting sqref="E18:E19">
    <cfRule type="cellIs" dxfId="238" priority="90" operator="equal">
      <formula>$E$10</formula>
    </cfRule>
    <cfRule type="cellIs" dxfId="237" priority="98" operator="equal">
      <formula>$E$10</formula>
    </cfRule>
  </conditionalFormatting>
  <conditionalFormatting sqref="F18:F19">
    <cfRule type="cellIs" dxfId="236" priority="89" operator="equal">
      <formula>$F$10</formula>
    </cfRule>
    <cfRule type="cellIs" dxfId="235" priority="97" operator="equal">
      <formula>$F$10</formula>
    </cfRule>
  </conditionalFormatting>
  <conditionalFormatting sqref="G18:G19">
    <cfRule type="cellIs" dxfId="234" priority="87" operator="equal">
      <formula>$G$10</formula>
    </cfRule>
    <cfRule type="cellIs" priority="88" operator="equal">
      <formula>$G$10</formula>
    </cfRule>
    <cfRule type="cellIs" dxfId="233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232" priority="86" operator="equal">
      <formula>$J$10</formula>
    </cfRule>
    <cfRule type="cellIs" dxfId="231" priority="93" operator="equal">
      <formula>$J$10</formula>
    </cfRule>
  </conditionalFormatting>
  <conditionalFormatting sqref="K18:K19">
    <cfRule type="cellIs" dxfId="230" priority="92" operator="equal">
      <formula>$K$10</formula>
    </cfRule>
  </conditionalFormatting>
  <conditionalFormatting sqref="L18:L19">
    <cfRule type="cellIs" dxfId="229" priority="84" operator="equal">
      <formula>$L$10</formula>
    </cfRule>
    <cfRule type="cellIs" dxfId="228" priority="91" operator="equal">
      <formula>$L$10</formula>
    </cfRule>
  </conditionalFormatting>
  <conditionalFormatting sqref="K18:K19">
    <cfRule type="cellIs" dxfId="227" priority="85" operator="equal">
      <formula>$K$10</formula>
    </cfRule>
  </conditionalFormatting>
  <conditionalFormatting sqref="B22">
    <cfRule type="cellIs" dxfId="226" priority="56" operator="equal">
      <formula>$B$10</formula>
    </cfRule>
    <cfRule type="cellIs" dxfId="225" priority="65" operator="equal">
      <formula>$B$10</formula>
    </cfRule>
  </conditionalFormatting>
  <conditionalFormatting sqref="C22">
    <cfRule type="cellIs" dxfId="224" priority="55" operator="equal">
      <formula>$C$10</formula>
    </cfRule>
    <cfRule type="cellIs" dxfId="223" priority="64" operator="equal">
      <formula>$C$10</formula>
    </cfRule>
  </conditionalFormatting>
  <conditionalFormatting sqref="D22">
    <cfRule type="cellIs" dxfId="222" priority="54" operator="equal">
      <formula>$D$10</formula>
    </cfRule>
    <cfRule type="cellIs" dxfId="221" priority="63" operator="equal">
      <formula>$D$10</formula>
    </cfRule>
  </conditionalFormatting>
  <conditionalFormatting sqref="E22">
    <cfRule type="cellIs" dxfId="220" priority="53" operator="equal">
      <formula>$E$10</formula>
    </cfRule>
    <cfRule type="cellIs" dxfId="219" priority="62" operator="equal">
      <formula>$E$10</formula>
    </cfRule>
  </conditionalFormatting>
  <conditionalFormatting sqref="F22">
    <cfRule type="cellIs" dxfId="218" priority="52" operator="equal">
      <formula>$F$10</formula>
    </cfRule>
    <cfRule type="cellIs" dxfId="217" priority="61" operator="equal">
      <formula>$F$10</formula>
    </cfRule>
  </conditionalFormatting>
  <conditionalFormatting sqref="G22">
    <cfRule type="cellIs" dxfId="216" priority="51" operator="equal">
      <formula>$G$10</formula>
    </cfRule>
    <cfRule type="cellIs" dxfId="215" priority="60" operator="equal">
      <formula>$G$10</formula>
    </cfRule>
  </conditionalFormatting>
  <conditionalFormatting sqref="H22">
    <cfRule type="cellIs" dxfId="214" priority="50" operator="equal">
      <formula>$H$10</formula>
    </cfRule>
    <cfRule type="cellIs" dxfId="213" priority="59" operator="equal">
      <formula>$H$10</formula>
    </cfRule>
  </conditionalFormatting>
  <conditionalFormatting sqref="I22">
    <cfRule type="cellIs" dxfId="212" priority="49" operator="equal">
      <formula>$I$10</formula>
    </cfRule>
    <cfRule type="cellIs" dxfId="211" priority="58" operator="equal">
      <formula>$I$10</formula>
    </cfRule>
  </conditionalFormatting>
  <conditionalFormatting sqref="J22">
    <cfRule type="cellIs" dxfId="210" priority="48" operator="equal">
      <formula>$J$10</formula>
    </cfRule>
    <cfRule type="cellIs" dxfId="209" priority="57" operator="equal">
      <formula>$J$10</formula>
    </cfRule>
  </conditionalFormatting>
  <conditionalFormatting sqref="B21 B23:B30">
    <cfRule type="cellIs" dxfId="208" priority="74" operator="equal">
      <formula>$B$10</formula>
    </cfRule>
    <cfRule type="cellIs" dxfId="207" priority="83" operator="equal">
      <formula>$B$10</formula>
    </cfRule>
  </conditionalFormatting>
  <conditionalFormatting sqref="C21 C23:C30">
    <cfRule type="cellIs" dxfId="206" priority="73" operator="equal">
      <formula>$C$10</formula>
    </cfRule>
    <cfRule type="cellIs" dxfId="205" priority="82" operator="equal">
      <formula>$C$10</formula>
    </cfRule>
  </conditionalFormatting>
  <conditionalFormatting sqref="D21 D23:D30">
    <cfRule type="cellIs" dxfId="204" priority="72" operator="equal">
      <formula>$D$10</formula>
    </cfRule>
    <cfRule type="cellIs" dxfId="203" priority="81" operator="equal">
      <formula>$D$10</formula>
    </cfRule>
  </conditionalFormatting>
  <conditionalFormatting sqref="E21 E23:E27 E30">
    <cfRule type="cellIs" dxfId="202" priority="71" operator="equal">
      <formula>$E$10</formula>
    </cfRule>
    <cfRule type="cellIs" dxfId="201" priority="80" operator="equal">
      <formula>$E$10</formula>
    </cfRule>
  </conditionalFormatting>
  <conditionalFormatting sqref="F21 F23:F27 F30">
    <cfRule type="cellIs" dxfId="200" priority="70" operator="equal">
      <formula>$F$10</formula>
    </cfRule>
    <cfRule type="cellIs" dxfId="199" priority="79" operator="equal">
      <formula>$F$10</formula>
    </cfRule>
  </conditionalFormatting>
  <conditionalFormatting sqref="G21 G23:G27 G30">
    <cfRule type="cellIs" dxfId="198" priority="69" operator="equal">
      <formula>$G$10</formula>
    </cfRule>
    <cfRule type="cellIs" dxfId="197" priority="78" operator="equal">
      <formula>$G$10</formula>
    </cfRule>
  </conditionalFormatting>
  <conditionalFormatting sqref="H21 H23:H27 H30">
    <cfRule type="cellIs" dxfId="196" priority="68" operator="equal">
      <formula>$H$10</formula>
    </cfRule>
    <cfRule type="cellIs" dxfId="195" priority="77" operator="equal">
      <formula>$H$10</formula>
    </cfRule>
  </conditionalFormatting>
  <conditionalFormatting sqref="I21 I23:I27 I30">
    <cfRule type="cellIs" dxfId="194" priority="67" operator="equal">
      <formula>$I$10</formula>
    </cfRule>
    <cfRule type="cellIs" dxfId="193" priority="76" operator="equal">
      <formula>$I$10</formula>
    </cfRule>
  </conditionalFormatting>
  <conditionalFormatting sqref="J21 J23:J27 J30">
    <cfRule type="cellIs" dxfId="192" priority="66" operator="equal">
      <formula>$J$10</formula>
    </cfRule>
    <cfRule type="cellIs" dxfId="191" priority="75" operator="equal">
      <formula>$J$10</formula>
    </cfRule>
  </conditionalFormatting>
  <conditionalFormatting sqref="B21:B30">
    <cfRule type="cellIs" dxfId="190" priority="47" operator="equal">
      <formula>$B$10</formula>
    </cfRule>
  </conditionalFormatting>
  <conditionalFormatting sqref="C21:C30">
    <cfRule type="cellIs" dxfId="189" priority="46" operator="equal">
      <formula>$C$10</formula>
    </cfRule>
  </conditionalFormatting>
  <conditionalFormatting sqref="D21:D30">
    <cfRule type="cellIs" dxfId="188" priority="45" operator="equal">
      <formula>$D$10</formula>
    </cfRule>
  </conditionalFormatting>
  <conditionalFormatting sqref="E21:E27 E30">
    <cfRule type="cellIs" dxfId="187" priority="36" operator="equal">
      <formula>$E$10</formula>
    </cfRule>
    <cfRule type="cellIs" dxfId="186" priority="44" operator="equal">
      <formula>$E$10</formula>
    </cfRule>
  </conditionalFormatting>
  <conditionalFormatting sqref="F21:F27 F30">
    <cfRule type="cellIs" dxfId="185" priority="35" operator="equal">
      <formula>$F$10</formula>
    </cfRule>
    <cfRule type="cellIs" dxfId="184" priority="43" operator="equal">
      <formula>$F$10</formula>
    </cfRule>
  </conditionalFormatting>
  <conditionalFormatting sqref="G21:G27 G30">
    <cfRule type="cellIs" dxfId="183" priority="33" operator="equal">
      <formula>$G$10</formula>
    </cfRule>
    <cfRule type="cellIs" priority="34" operator="equal">
      <formula>$G$10</formula>
    </cfRule>
    <cfRule type="cellIs" dxfId="182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181" priority="32" operator="equal">
      <formula>$J$10</formula>
    </cfRule>
    <cfRule type="cellIs" dxfId="180" priority="39" operator="equal">
      <formula>$J$10</formula>
    </cfRule>
  </conditionalFormatting>
  <conditionalFormatting sqref="K21:K27 K30">
    <cfRule type="cellIs" dxfId="179" priority="38" operator="equal">
      <formula>$K$10</formula>
    </cfRule>
  </conditionalFormatting>
  <conditionalFormatting sqref="L21:L27 L30">
    <cfRule type="cellIs" dxfId="178" priority="30" operator="equal">
      <formula>$L$10</formula>
    </cfRule>
    <cfRule type="cellIs" dxfId="177" priority="37" operator="equal">
      <formula>$L$10</formula>
    </cfRule>
  </conditionalFormatting>
  <conditionalFormatting sqref="K21:K27 K30">
    <cfRule type="cellIs" dxfId="176" priority="31" operator="equal">
      <formula>$K$10</formula>
    </cfRule>
  </conditionalFormatting>
  <conditionalFormatting sqref="E28:E29">
    <cfRule type="cellIs" dxfId="175" priority="23" operator="equal">
      <formula>$E$10</formula>
    </cfRule>
    <cfRule type="cellIs" dxfId="174" priority="29" operator="equal">
      <formula>$E$10</formula>
    </cfRule>
  </conditionalFormatting>
  <conditionalFormatting sqref="F28:F29">
    <cfRule type="cellIs" dxfId="173" priority="22" operator="equal">
      <formula>$F$10</formula>
    </cfRule>
    <cfRule type="cellIs" dxfId="172" priority="28" operator="equal">
      <formula>$F$10</formula>
    </cfRule>
  </conditionalFormatting>
  <conditionalFormatting sqref="G28:G29">
    <cfRule type="cellIs" dxfId="171" priority="21" operator="equal">
      <formula>$G$10</formula>
    </cfRule>
    <cfRule type="cellIs" dxfId="170" priority="27" operator="equal">
      <formula>$G$10</formula>
    </cfRule>
  </conditionalFormatting>
  <conditionalFormatting sqref="H28:H29">
    <cfRule type="cellIs" dxfId="169" priority="20" operator="equal">
      <formula>$H$10</formula>
    </cfRule>
    <cfRule type="cellIs" dxfId="168" priority="26" operator="equal">
      <formula>$H$10</formula>
    </cfRule>
  </conditionalFormatting>
  <conditionalFormatting sqref="I28:I29">
    <cfRule type="cellIs" dxfId="167" priority="19" operator="equal">
      <formula>$I$10</formula>
    </cfRule>
    <cfRule type="cellIs" dxfId="166" priority="25" operator="equal">
      <formula>$I$10</formula>
    </cfRule>
  </conditionalFormatting>
  <conditionalFormatting sqref="J28:J29">
    <cfRule type="cellIs" dxfId="165" priority="18" operator="equal">
      <formula>$J$10</formula>
    </cfRule>
    <cfRule type="cellIs" dxfId="164" priority="24" operator="equal">
      <formula>$J$10</formula>
    </cfRule>
  </conditionalFormatting>
  <conditionalFormatting sqref="E28:E29">
    <cfRule type="cellIs" dxfId="163" priority="9" operator="equal">
      <formula>$E$10</formula>
    </cfRule>
    <cfRule type="cellIs" dxfId="162" priority="17" operator="equal">
      <formula>$E$10</formula>
    </cfRule>
  </conditionalFormatting>
  <conditionalFormatting sqref="F28:F29">
    <cfRule type="cellIs" dxfId="161" priority="8" operator="equal">
      <formula>$F$10</formula>
    </cfRule>
    <cfRule type="cellIs" dxfId="160" priority="16" operator="equal">
      <formula>$F$10</formula>
    </cfRule>
  </conditionalFormatting>
  <conditionalFormatting sqref="G28:G29">
    <cfRule type="cellIs" dxfId="159" priority="6" operator="equal">
      <formula>$G$10</formula>
    </cfRule>
    <cfRule type="cellIs" priority="7" operator="equal">
      <formula>$G$10</formula>
    </cfRule>
    <cfRule type="cellIs" dxfId="158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157" priority="5" operator="equal">
      <formula>$J$10</formula>
    </cfRule>
    <cfRule type="cellIs" dxfId="156" priority="12" operator="equal">
      <formula>$J$10</formula>
    </cfRule>
  </conditionalFormatting>
  <conditionalFormatting sqref="K28:K29">
    <cfRule type="cellIs" dxfId="155" priority="11" operator="equal">
      <formula>$K$10</formula>
    </cfRule>
  </conditionalFormatting>
  <conditionalFormatting sqref="L28:L29">
    <cfRule type="cellIs" dxfId="154" priority="3" operator="equal">
      <formula>$L$10</formula>
    </cfRule>
    <cfRule type="cellIs" dxfId="153" priority="10" operator="equal">
      <formula>$L$10</formula>
    </cfRule>
  </conditionalFormatting>
  <conditionalFormatting sqref="K28:K29">
    <cfRule type="cellIs" dxfId="152" priority="4" operator="equal">
      <formula>$K$10</formula>
    </cfRule>
  </conditionalFormatting>
  <conditionalFormatting sqref="B12">
    <cfRule type="cellIs" dxfId="151" priority="1" operator="equal">
      <formula>$B$10</formula>
    </cfRule>
    <cfRule type="cellIs" dxfId="150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BZ60"/>
  <sheetViews>
    <sheetView showGridLines="0" zoomScale="90" zoomScaleNormal="90" workbookViewId="0">
      <pane ySplit="11" topLeftCell="A12" activePane="bottomLeft" state="frozen"/>
      <selection pane="bottomLeft" activeCell="A4" sqref="A4"/>
    </sheetView>
  </sheetViews>
  <sheetFormatPr defaultColWidth="9.28515625" defaultRowHeight="12.75"/>
  <cols>
    <col min="1" max="1" width="18.7109375" style="24" customWidth="1"/>
    <col min="2" max="21" width="6.28515625" style="24" customWidth="1"/>
    <col min="22" max="22" width="6.7109375" style="24" customWidth="1"/>
    <col min="23" max="23" width="13.7109375" style="24" customWidth="1"/>
    <col min="24" max="31" width="6.28515625" style="24" customWidth="1"/>
    <col min="32" max="32" width="5.5703125" style="24" customWidth="1"/>
    <col min="33" max="33" width="4.7109375" style="180" customWidth="1"/>
    <col min="34" max="41" width="7.28515625" style="180" customWidth="1"/>
    <col min="42" max="42" width="1.28515625" style="180" customWidth="1"/>
    <col min="43" max="43" width="6.28515625" style="24" customWidth="1"/>
    <col min="44" max="46" width="9.28515625" style="24" customWidth="1"/>
    <col min="47" max="47" width="9.7109375" style="24" customWidth="1"/>
    <col min="48" max="53" width="2.28515625" style="24" hidden="1" customWidth="1"/>
    <col min="54" max="58" width="2.42578125" style="24" hidden="1" customWidth="1"/>
    <col min="59" max="61" width="2.28515625" style="24" hidden="1" customWidth="1"/>
    <col min="62" max="65" width="2.42578125" style="24" hidden="1" customWidth="1"/>
    <col min="66" max="67" width="2.7109375" style="24" hidden="1" customWidth="1"/>
    <col min="68" max="68" width="2.5703125" style="24" hidden="1" customWidth="1"/>
    <col min="69" max="69" width="2.7109375" style="24" hidden="1" customWidth="1"/>
    <col min="70" max="77" width="2.5703125" style="24" hidden="1" customWidth="1"/>
    <col min="78" max="78" width="5.28515625" style="24" hidden="1" customWidth="1"/>
    <col min="79" max="79" width="0" style="24" hidden="1" customWidth="1"/>
    <col min="80" max="16384" width="9.28515625" style="24"/>
  </cols>
  <sheetData>
    <row r="1" spans="1:78" ht="12.75" customHeight="1">
      <c r="A1" s="175"/>
      <c r="B1" s="331" t="s">
        <v>108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BU1" s="177"/>
    </row>
    <row r="2" spans="1:78" ht="12.75" customHeight="1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8"/>
      <c r="P2" s="178"/>
      <c r="Q2" s="178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R2" s="335" t="s">
        <v>11</v>
      </c>
      <c r="AS2" s="335"/>
      <c r="AT2" s="335"/>
      <c r="BU2" s="177"/>
    </row>
    <row r="3" spans="1:78" ht="21" thickBot="1">
      <c r="A3" s="179" t="s">
        <v>7</v>
      </c>
      <c r="B3" s="334" t="s">
        <v>48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R3" s="336"/>
      <c r="AS3" s="336"/>
      <c r="AT3" s="336"/>
      <c r="BU3" s="177"/>
    </row>
    <row r="4" spans="1:78" ht="12.75" customHeight="1" thickBot="1">
      <c r="A4" s="128" t="str">
        <f>IF(ISBLANK(A!A4)," ",A!A4)</f>
        <v xml:space="preserve"> </v>
      </c>
      <c r="AR4" s="344" t="s">
        <v>129</v>
      </c>
      <c r="AS4" s="347" t="s">
        <v>102</v>
      </c>
      <c r="AT4" s="347" t="s">
        <v>103</v>
      </c>
    </row>
    <row r="5" spans="1:78" ht="13.5" customHeight="1">
      <c r="A5" s="129"/>
      <c r="D5" s="181"/>
      <c r="F5" s="182"/>
      <c r="AR5" s="345"/>
      <c r="AS5" s="348"/>
      <c r="AT5" s="348"/>
    </row>
    <row r="6" spans="1:78">
      <c r="AR6" s="345"/>
      <c r="AS6" s="348"/>
      <c r="AT6" s="348"/>
    </row>
    <row r="7" spans="1:78" ht="13.5" customHeight="1">
      <c r="A7" s="183"/>
      <c r="B7" s="332" t="s">
        <v>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R7" s="345"/>
      <c r="AS7" s="348"/>
      <c r="AT7" s="348"/>
    </row>
    <row r="8" spans="1:78" ht="13.5" thickBot="1">
      <c r="B8" s="333" t="s">
        <v>9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R8" s="345"/>
      <c r="AS8" s="348"/>
      <c r="AT8" s="348"/>
    </row>
    <row r="9" spans="1:78" ht="12.75" customHeight="1" thickBot="1">
      <c r="A9" s="337" t="s">
        <v>23</v>
      </c>
      <c r="B9" s="320">
        <v>1</v>
      </c>
      <c r="C9" s="322">
        <v>2</v>
      </c>
      <c r="D9" s="322">
        <v>4</v>
      </c>
      <c r="E9" s="322">
        <v>6</v>
      </c>
      <c r="F9" s="322">
        <v>8</v>
      </c>
      <c r="G9" s="322">
        <v>9</v>
      </c>
      <c r="H9" s="322">
        <v>12</v>
      </c>
      <c r="I9" s="322">
        <v>13</v>
      </c>
      <c r="J9" s="322">
        <v>14</v>
      </c>
      <c r="K9" s="322">
        <v>17</v>
      </c>
      <c r="L9" s="350">
        <v>18</v>
      </c>
      <c r="M9" s="352">
        <v>3</v>
      </c>
      <c r="N9" s="324">
        <v>5</v>
      </c>
      <c r="O9" s="324">
        <v>7</v>
      </c>
      <c r="P9" s="322">
        <v>10</v>
      </c>
      <c r="Q9" s="322">
        <v>11</v>
      </c>
      <c r="R9" s="322">
        <v>15</v>
      </c>
      <c r="S9" s="322">
        <v>16</v>
      </c>
      <c r="T9" s="326" t="s">
        <v>109</v>
      </c>
      <c r="U9" s="326" t="s">
        <v>110</v>
      </c>
      <c r="V9" s="186">
        <v>20</v>
      </c>
      <c r="W9" s="187" t="s">
        <v>61</v>
      </c>
      <c r="X9" s="366" t="s">
        <v>104</v>
      </c>
      <c r="Y9" s="366"/>
      <c r="Z9" s="366"/>
      <c r="AA9" s="366"/>
      <c r="AB9" s="366"/>
      <c r="AC9" s="366"/>
      <c r="AD9" s="366"/>
      <c r="AE9" s="367"/>
      <c r="AF9" s="328" t="s">
        <v>1</v>
      </c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R9" s="345"/>
      <c r="AS9" s="348"/>
      <c r="AT9" s="348"/>
      <c r="AV9" s="299">
        <v>1</v>
      </c>
      <c r="AW9" s="299">
        <v>2</v>
      </c>
      <c r="AX9" s="299">
        <v>4</v>
      </c>
      <c r="AY9" s="299">
        <v>6</v>
      </c>
      <c r="AZ9" s="299">
        <v>8</v>
      </c>
      <c r="BA9" s="299">
        <v>9</v>
      </c>
      <c r="BB9" s="299">
        <v>12</v>
      </c>
      <c r="BC9" s="299">
        <v>13</v>
      </c>
      <c r="BD9" s="299">
        <v>14</v>
      </c>
      <c r="BE9" s="299">
        <v>17</v>
      </c>
      <c r="BF9" s="299">
        <v>18</v>
      </c>
      <c r="BG9" s="299">
        <v>3</v>
      </c>
      <c r="BH9" s="300">
        <v>5</v>
      </c>
      <c r="BI9" s="300">
        <v>7</v>
      </c>
      <c r="BJ9" s="299">
        <v>10</v>
      </c>
      <c r="BK9" s="300">
        <v>11</v>
      </c>
      <c r="BL9" s="300">
        <v>15</v>
      </c>
      <c r="BM9" s="299">
        <v>16</v>
      </c>
      <c r="BN9" s="301" t="s">
        <v>109</v>
      </c>
      <c r="BO9" s="301" t="s">
        <v>110</v>
      </c>
      <c r="BP9" s="302" t="s">
        <v>76</v>
      </c>
      <c r="BQ9" s="302"/>
      <c r="BR9" s="302"/>
      <c r="BS9" s="302"/>
      <c r="BT9" s="302"/>
      <c r="BU9" s="302"/>
      <c r="BV9" s="302"/>
      <c r="BW9" s="302"/>
      <c r="BX9" s="302"/>
      <c r="BY9" s="302"/>
      <c r="BZ9" s="94" t="s">
        <v>49</v>
      </c>
    </row>
    <row r="10" spans="1:78" ht="60" customHeight="1" thickBot="1">
      <c r="A10" s="338"/>
      <c r="B10" s="321"/>
      <c r="C10" s="323"/>
      <c r="D10" s="323"/>
      <c r="E10" s="323"/>
      <c r="F10" s="323"/>
      <c r="G10" s="323"/>
      <c r="H10" s="323"/>
      <c r="I10" s="323"/>
      <c r="J10" s="323"/>
      <c r="K10" s="323"/>
      <c r="L10" s="351"/>
      <c r="M10" s="353"/>
      <c r="N10" s="325"/>
      <c r="O10" s="325"/>
      <c r="P10" s="323"/>
      <c r="Q10" s="323"/>
      <c r="R10" s="323"/>
      <c r="S10" s="323"/>
      <c r="T10" s="327"/>
      <c r="U10" s="327"/>
      <c r="V10" s="188" t="s">
        <v>92</v>
      </c>
      <c r="W10" s="189" t="s">
        <v>106</v>
      </c>
      <c r="X10" s="190" t="s">
        <v>69</v>
      </c>
      <c r="Y10" s="190" t="s">
        <v>78</v>
      </c>
      <c r="Z10" s="190" t="s">
        <v>70</v>
      </c>
      <c r="AA10" s="190" t="s">
        <v>71</v>
      </c>
      <c r="AB10" s="191" t="s">
        <v>72</v>
      </c>
      <c r="AC10" s="191" t="s">
        <v>73</v>
      </c>
      <c r="AD10" s="191" t="s">
        <v>74</v>
      </c>
      <c r="AE10" s="192" t="s">
        <v>79</v>
      </c>
      <c r="AF10" s="329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R10" s="346"/>
      <c r="AS10" s="349"/>
      <c r="AT10" s="349"/>
      <c r="AV10" s="299"/>
      <c r="AW10" s="299"/>
      <c r="AX10" s="299"/>
      <c r="AY10" s="299"/>
      <c r="AZ10" s="299"/>
      <c r="BA10" s="299"/>
      <c r="BB10" s="299"/>
      <c r="BC10" s="299"/>
      <c r="BD10" s="299"/>
      <c r="BE10" s="299"/>
      <c r="BF10" s="299"/>
      <c r="BG10" s="299"/>
      <c r="BH10" s="300"/>
      <c r="BI10" s="300"/>
      <c r="BJ10" s="299"/>
      <c r="BK10" s="300"/>
      <c r="BL10" s="300"/>
      <c r="BM10" s="299"/>
      <c r="BN10" s="301"/>
      <c r="BO10" s="301"/>
      <c r="BP10" s="97" t="s">
        <v>77</v>
      </c>
      <c r="BQ10" s="229" t="s">
        <v>68</v>
      </c>
      <c r="BR10" s="97" t="s">
        <v>69</v>
      </c>
      <c r="BS10" s="97" t="s">
        <v>78</v>
      </c>
      <c r="BT10" s="97" t="s">
        <v>70</v>
      </c>
      <c r="BU10" s="97" t="s">
        <v>71</v>
      </c>
      <c r="BV10" s="97" t="s">
        <v>72</v>
      </c>
      <c r="BW10" s="97" t="s">
        <v>73</v>
      </c>
      <c r="BX10" s="97" t="s">
        <v>74</v>
      </c>
      <c r="BY10" s="97" t="s">
        <v>79</v>
      </c>
      <c r="BZ10" s="94"/>
    </row>
    <row r="11" spans="1:78" ht="13.5" thickBot="1">
      <c r="A11" s="339"/>
      <c r="B11" s="193" t="s">
        <v>4</v>
      </c>
      <c r="C11" s="194" t="s">
        <v>81</v>
      </c>
      <c r="D11" s="194" t="s">
        <v>62</v>
      </c>
      <c r="E11" s="194" t="s">
        <v>86</v>
      </c>
      <c r="F11" s="194" t="s">
        <v>3</v>
      </c>
      <c r="G11" s="194" t="s">
        <v>5</v>
      </c>
      <c r="H11" s="194" t="s">
        <v>5</v>
      </c>
      <c r="I11" s="194" t="s">
        <v>2</v>
      </c>
      <c r="J11" s="194" t="s">
        <v>85</v>
      </c>
      <c r="K11" s="197" t="s">
        <v>80</v>
      </c>
      <c r="L11" s="231" t="s">
        <v>84</v>
      </c>
      <c r="M11" s="195">
        <v>1</v>
      </c>
      <c r="N11" s="196">
        <v>1</v>
      </c>
      <c r="O11" s="196">
        <v>2</v>
      </c>
      <c r="P11" s="196">
        <v>2</v>
      </c>
      <c r="Q11" s="196">
        <v>2</v>
      </c>
      <c r="R11" s="196">
        <v>1</v>
      </c>
      <c r="S11" s="196">
        <v>2</v>
      </c>
      <c r="T11" s="196">
        <v>2</v>
      </c>
      <c r="U11" s="196">
        <v>1</v>
      </c>
      <c r="V11" s="197" t="s">
        <v>10</v>
      </c>
      <c r="W11" s="198" t="s">
        <v>75</v>
      </c>
      <c r="X11" s="196">
        <v>2</v>
      </c>
      <c r="Y11" s="196">
        <v>5</v>
      </c>
      <c r="Z11" s="196">
        <v>2</v>
      </c>
      <c r="AA11" s="196">
        <v>2</v>
      </c>
      <c r="AB11" s="196">
        <v>2</v>
      </c>
      <c r="AC11" s="196">
        <v>4</v>
      </c>
      <c r="AD11" s="196">
        <v>2</v>
      </c>
      <c r="AE11" s="199">
        <v>1</v>
      </c>
      <c r="AF11" s="200">
        <f>BZ11</f>
        <v>45</v>
      </c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2"/>
      <c r="AR11" s="72">
        <v>14</v>
      </c>
      <c r="AS11" s="72">
        <v>3</v>
      </c>
      <c r="AT11" s="72">
        <v>28</v>
      </c>
      <c r="AU11" s="202"/>
      <c r="AV11" s="99">
        <v>1</v>
      </c>
      <c r="AW11" s="99">
        <v>1</v>
      </c>
      <c r="AX11" s="99">
        <v>1</v>
      </c>
      <c r="AY11" s="99">
        <v>1</v>
      </c>
      <c r="AZ11" s="99">
        <v>1</v>
      </c>
      <c r="BA11" s="99">
        <v>1</v>
      </c>
      <c r="BB11" s="99">
        <v>1</v>
      </c>
      <c r="BC11" s="99">
        <v>1</v>
      </c>
      <c r="BD11" s="99">
        <v>1</v>
      </c>
      <c r="BE11" s="99">
        <v>1</v>
      </c>
      <c r="BF11" s="99">
        <v>1</v>
      </c>
      <c r="BG11" s="99">
        <v>1</v>
      </c>
      <c r="BH11" s="99">
        <v>1</v>
      </c>
      <c r="BI11" s="99">
        <v>2</v>
      </c>
      <c r="BJ11" s="99">
        <v>2</v>
      </c>
      <c r="BK11" s="99">
        <v>2</v>
      </c>
      <c r="BL11" s="99">
        <v>1</v>
      </c>
      <c r="BM11" s="99">
        <v>2</v>
      </c>
      <c r="BN11" s="99">
        <v>2</v>
      </c>
      <c r="BO11" s="99">
        <v>1</v>
      </c>
      <c r="BP11" s="99"/>
      <c r="BQ11" s="100"/>
      <c r="BR11" s="99">
        <v>2</v>
      </c>
      <c r="BS11" s="99">
        <v>5</v>
      </c>
      <c r="BT11" s="99">
        <v>2</v>
      </c>
      <c r="BU11" s="99">
        <v>2</v>
      </c>
      <c r="BV11" s="99">
        <v>2</v>
      </c>
      <c r="BW11" s="99">
        <v>4</v>
      </c>
      <c r="BX11" s="99">
        <v>2</v>
      </c>
      <c r="BY11" s="99">
        <v>1</v>
      </c>
      <c r="BZ11" s="95">
        <f>SUM(AV11:BY11)</f>
        <v>45</v>
      </c>
    </row>
    <row r="12" spans="1:78" ht="14.25" customHeight="1">
      <c r="A12" s="203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60"/>
      <c r="AC12" s="35"/>
      <c r="AD12" s="35"/>
      <c r="AE12" s="35"/>
      <c r="AF12" s="61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204"/>
      <c r="AR12" s="340" t="s">
        <v>24</v>
      </c>
      <c r="AS12" s="341"/>
      <c r="AT12" s="341"/>
    </row>
    <row r="13" spans="1:78" ht="12.75" customHeight="1">
      <c r="A13" s="205" t="s">
        <v>14</v>
      </c>
      <c r="B13" s="17">
        <f>IF(ISERROR(AVERAGE(A!AL$11:AL$50,B!AL$11:AL$50,'C'!AL$11:AL$50,D!AL$11:AL$50,E!AL$11:AL$50,F!AL$11:AL$50,G!AL$11:AL$50,H!AL$11:AL$50,I!AL$11:AL$50,J!AL$11:AL$50)),0,AVERAGE(A!AL$11:AL$50,B!AL$11:AL$50,'C'!AL$11:AL$50,D!AL$11:AL$50,E!AL$11:AL$50,F!AL$11:AL$50,G!AL$11:AL$50,H!AL$11:AL$50,I!AL$11:AL$50,J!AL$11:AL$50))</f>
        <v>0</v>
      </c>
      <c r="C13" s="17">
        <f>IF(ISERROR(AVERAGE(A!AM$11:AM$50,B!AM$11:AM$50,'C'!AM$11:AM$50,D!AM$11:AM$50,E!AM$11:AM$50,F!AM$11:AM$50,G!AM$11:AM$50,H!AM$11:AM$50,I!AM$11:AM$50,J!AM$11:AM$50)),0,AVERAGE(A!AM$11:AM$50,B!AM$11:AM$50,'C'!AM$11:AM$50,D!AM$11:AM$50,E!AM$11:AM$50,F!AM$11:AM$50,G!AM$11:AM$50,H!AM$11:AM$50,I!AM$11:AM$50,J!AM$11:AM$50))</f>
        <v>0</v>
      </c>
      <c r="D13" s="17">
        <f>IF(ISERROR(AVERAGE(A!AN$11:AN$50,B!AN$11:AN$50,'C'!AN$11:AN$50,D!AN$11:AN$50,E!AN$11:AN$50,F!AN$11:AN$50,G!AN$11:AN$50,H!AN$11:AN$50,I!AN$11:AN$50,J!AN$11:AN$50)),0,AVERAGE(A!AN$11:AN$50,B!AN$11:AN$50,'C'!AN$11:AN$50,D!AN$11:AN$50,E!AN$11:AN$50,F!AN$11:AN$50,G!AN$11:AN$50,H!AN$11:AN$50,I!AN$11:AN$50,J!AN$11:AN$50))</f>
        <v>0</v>
      </c>
      <c r="E13" s="17">
        <f>IF(ISERROR(AVERAGE(A!AO$11:AO$50,B!AO$11:AO$50,'C'!AO$11:AO$50,D!AO$11:AO$50,E!AO$11:AO$50,F!AO$11:AO$50,G!AO$11:AO$50,H!AO$11:AO$50,I!AO$11:AO$50,J!AO$11:AO$50)),0,AVERAGE(A!AO$11:AO$50,B!AO$11:AO$50,'C'!AO$11:AO$50,D!AO$11:AO$50,E!AO$11:AO$50,F!AO$11:AO$50,G!AO$11:AO$50,H!AO$11:AO$50,I!AO$11:AO$50,J!AO$11:AO$50))</f>
        <v>0</v>
      </c>
      <c r="F13" s="17">
        <f>IF(ISERROR(AVERAGE(A!AP$11:AP$50,B!AP$11:AP$50,'C'!AP$11:AP$50,D!AP$11:AP$50,E!AP$11:AP$50,F!AP$11:AP$50,G!AP$11:AP$50,H!AP$11:AP$50,I!AP$11:AP$50,J!AP$11:AP$50)),0,AVERAGE(A!AP$11:AP$50,B!AP$11:AP$50,'C'!AP$11:AP$50,D!AP$11:AP$50,E!AP$11:AP$50,F!AP$11:AP$50,G!AP$11:AP$50,H!AP$11:AP$50,I!AP$11:AP$50,J!AP$11:AP$50))</f>
        <v>0</v>
      </c>
      <c r="G13" s="17">
        <f>IF(ISERROR(AVERAGE(A!AQ$11:AQ$50,B!AQ$11:AQ$50,'C'!AQ$11:AQ$50,D!AQ$11:AQ$50,E!AQ$11:AQ$50,F!AQ$11:AQ$50,G!AQ$11:AQ$50,H!AQ$11:AQ$50,I!AQ$11:AQ$50,J!AQ$11:AQ$50)),0,AVERAGE(A!AQ$11:AQ$50,B!AQ$11:AQ$50,'C'!AQ$11:AQ$50,D!AQ$11:AQ$50,E!AQ$11:AQ$50,F!AQ$11:AQ$50,G!AQ$11:AQ$50,H!AQ$11:AQ$50,I!AQ$11:AQ$50,J!AQ$11:AQ$50))</f>
        <v>0</v>
      </c>
      <c r="H13" s="17">
        <f>IF(ISERROR(AVERAGE(A!AR$11:AR$50,B!AR$11:AR$50,'C'!AR$11:AR$50,D!AR$11:AR$50,E!AR$11:AR$50,F!AR$11:AR$50,G!AR$11:AR$50,H!AR$11:AR$50,I!AR$11:AR$50,J!AR$11:AR$50)),0,AVERAGE(A!AR$11:AR$50,B!AR$11:AR$50,'C'!AR$11:AR$50,D!AR$11:AR$50,E!AR$11:AR$50,F!AR$11:AR$50,G!AR$11:AR$50,H!AR$11:AR$50,I!AR$11:AR$50,J!AR$11:AR$50))</f>
        <v>0</v>
      </c>
      <c r="I13" s="17">
        <f>IF(ISERROR(AVERAGE(A!AS$11:AS$50,B!AS$11:AS$50,'C'!AS$11:AS$50,D!AS$11:AS$50,E!AS$11:AS$50,F!AS$11:AS$50,G!AS$11:AS$50,H!AS$11:AS$50,I!AS$11:AS$50,J!AS$11:AS$50)),0,AVERAGE(A!AS$11:AS$50,B!AS$11:AS$50,'C'!AS$11:AS$50,D!AS$11:AS$50,E!AS$11:AS$50,F!AS$11:AS$50,G!AS$11:AS$50,H!AS$11:AS$50,I!AS$11:AS$50,J!AS$11:AS$50))</f>
        <v>0</v>
      </c>
      <c r="J13" s="17">
        <f>IF(ISERROR(AVERAGE(A!AT$11:AT$50,B!AT$11:AT$50,'C'!AT$11:AT$50,D!AT$11:AT$50,E!AT$11:AT$50,F!AT$11:AT$50,G!AT$11:AT$50,H!AT$11:AT$50,I!AT$11:AT$50,J!AT$11:AT$50)),0,AVERAGE(A!AT$11:AT$50,B!AT$11:AT$50,'C'!AT$11:AT$50,D!AT$11:AT$50,E!AT$11:AT$50,F!AT$11:AT$50,G!AT$11:AT$50,H!AT$11:AT$50,I!AT$11:AT$50,J!AT$11:AT$50))</f>
        <v>0</v>
      </c>
      <c r="K13" s="17">
        <f>IF(ISERROR(AVERAGE(A!AU$11:AU$50,B!AU$11:AU$50,'C'!AU$11:AU$50,D!AU$11:AU$50,E!AU$11:AU$50,F!AU$11:AU$50,G!AU$11:AU$50,H!AU$11:AU$50,I!AU$11:AU$50,J!AU$11:AU$50)),0,AVERAGE(A!AU$11:AU$50,B!AU$11:AU$50,'C'!AU$11:AU$50,D!AU$11:AU$50,E!AU$11:AU$50,F!AU$11:AU$50,G!AU$11:AU$50,H!AU$11:AU$50,I!AU$11:AU$50,J!AU$11:AU$50))</f>
        <v>0</v>
      </c>
      <c r="L13" s="17">
        <f>IF(ISERROR(AVERAGE(A!AV$11:AV$50,B!AV$11:AV$50,'C'!AV$11:AV$50,D!AV$11:AV$50,E!AV$11:AV$50,F!AV$11:AV$50,G!AV$11:AV$50,H!AV$11:AV$50,I!AV$11:AV$50,J!AV$11:AV$50)),0,AVERAGE(A!AV$11:AV$50,B!AV$11:AV$50,'C'!AV$11:AV$50,D!AV$11:AV$50,E!AV$11:AV$50,F!AV$11:AV$50,G!AV$11:AV$50,H!AV$11:AV$50,I!AV$11:AV$50,J!AV$11:AV$50))</f>
        <v>0</v>
      </c>
      <c r="M13" s="17">
        <f>IF(ISERROR(AVERAGE(A!AW$11:AW$50,B!AW$11:AW$50,'C'!AW$11:AW$50,D!AW$11:AW$50,E!AW$11:AW$50,F!AW$11:AW$50,G!AW$11:AW$50,H!AW$11:AW$50,I!AW$11:AW$50,J!AW$11:AW$50)),0,AVERAGE(A!AW$11:AW$50,B!AW$11:AW$50,'C'!AW$11:AW$50,D!AW$11:AW$50,E!AW$11:AW$50,F!AW$11:AW$50,G!AW$11:AW$50,H!AW$11:AW$50,I!AW$11:AW$50,J!AW$11:AW$50))</f>
        <v>0</v>
      </c>
      <c r="N13" s="17">
        <f>IF(ISERROR(AVERAGE(A!AX$11:AX$50,B!AX$11:AX$50,'C'!AX$11:AX$50,D!AX$11:AX$50,E!AX$11:AX$50,F!AX$11:AX$50,G!AX$11:AX$50,H!AX$11:AX$50,I!AX$11:AX$50,J!AX$11:AX$50)),0,AVERAGE(A!AX$11:AX$50,B!AX$11:AX$50,'C'!AX$11:AX$50,D!AX$11:AX$50,E!AX$11:AX$50,F!AX$11:AX$50,G!AX$11:AX$50,H!AX$11:AX$50,I!AX$11:AX$50,J!AX$11:AX$50))</f>
        <v>0</v>
      </c>
      <c r="O13" s="17">
        <f>IF(ISERROR(AVERAGE(A!AY$11:AY$50,B!AY$11:AY$50,'C'!AY$11:AY$50,D!AY$11:AY$50,E!AY$11:AY$50,F!AY$11:AY$50,G!AY$11:AY$50,H!AY$11:AY$50,I!AY$11:AY$50,J!AY$11:AY$50)),0,AVERAGE(A!AY$11:AY$50,B!AY$11:AY$50,'C'!AY$11:AY$50,D!AY$11:AY$50,E!AY$11:AY$50,F!AY$11:AY$50,G!AY$11:AY$50,H!AY$11:AY$50,I!AY$11:AY$50,J!AY$11:AY$50))</f>
        <v>0</v>
      </c>
      <c r="P13" s="17">
        <f>IF(ISERROR(AVERAGE(A!AZ$11:AZ$50,B!AZ$11:AZ$50,'C'!AZ$11:AZ$50,D!AZ$11:AZ$50,E!AZ$11:AZ$50,F!AZ$11:AZ$50,G!AZ$11:AZ$50,H!AZ$11:AZ$50,I!AZ$11:AZ$50,J!AZ$11:AZ$50)),0,AVERAGE(A!AZ$11:AZ$50,B!AZ$11:AZ$50,'C'!AZ$11:AZ$50,D!AZ$11:AZ$50,E!AZ$11:AZ$50,F!AZ$11:AZ$50,G!AZ$11:AZ$50,H!AZ$11:AZ$50,I!AZ$11:AZ$50,J!AZ$11:AZ$50))</f>
        <v>0</v>
      </c>
      <c r="Q13" s="17">
        <f>IF(ISERROR(AVERAGE(A!BA$11:BA$50,B!BA$11:BA$50,'C'!BA$11:BA$50,D!BA$11:BA$50,E!BA$11:BA$50,F!BA$11:BA$50,G!BA$11:BA$50,H!BA$11:BA$50,I!BA$11:BA$50,J!BA$11:BA$50)),0,AVERAGE(A!BA$11:BA$50,B!BA$11:BA$50,'C'!BA$11:BA$50,D!BA$11:BA$50,E!BA$11:BA$50,F!BA$11:BA$50,G!BA$11:BA$50,H!BA$11:BA$50,I!BA$11:BA$50,J!BA$11:BA$50))</f>
        <v>0</v>
      </c>
      <c r="R13" s="17">
        <f>IF(ISERROR(AVERAGE(A!BB$11:BB$50,B!BB$11:BB$50,'C'!BB$11:BB$50,D!BB$11:BB$50,E!BB$11:BB$50,F!BB$11:BB$50,G!BB$11:BB$50,H!BB$11:BB$50,I!BB$11:BB$50,J!BB$11:BB$50)),0,AVERAGE(A!BB$11:BB$50,B!BB$11:BB$50,'C'!BB$11:BB$50,D!BB$11:BB$50,E!BB$11:BB$50,F!BB$11:BB$50,G!BB$11:BB$50,H!BB$11:BB$50,I!BB$11:BB$50,J!BB$11:BB$50))</f>
        <v>0</v>
      </c>
      <c r="S13" s="17">
        <f>IF(ISERROR(AVERAGE(A!BC$11:BC$50,B!BC$11:BC$50,'C'!BC$11:BC$50,D!BC$11:BC$50,E!BC$11:BC$50,F!BC$11:BC$50,G!BC$11:BC$50,H!BC$11:BC$50,I!BC$11:BC$50,J!BC$11:BC$50)),0,AVERAGE(A!BC$11:BC$50,B!BC$11:BC$50,'C'!BC$11:BC$50,D!BC$11:BC$50,E!BC$11:BC$50,F!BC$11:BC$50,G!BC$11:BC$50,H!BC$11:BC$50,I!BC$11:BC$50,J!BC$11:BC$50))</f>
        <v>0</v>
      </c>
      <c r="T13" s="17">
        <f>IF(ISERROR(AVERAGE(A!BD$11:BD$50,B!BD$11:BD$50,'C'!BD$11:BD$50,D!BD$11:BD$50,E!BD$11:BD$50,F!BD$11:BD$50,G!BD$11:BD$50,H!BD$11:BD$50,I!BD$11:BD$50,J!BD$11:BD$50)),0,AVERAGE(A!BD$11:BD$50,B!BD$11:BD$50,'C'!BD$11:BD$50,D!BD$11:BD$50,E!BD$11:BD$50,F!BD$11:BD$50,G!BD$11:BD$50,H!BD$11:BD$50,I!BD$11:BD$50,J!BD$11:BD$50))</f>
        <v>0</v>
      </c>
      <c r="U13" s="17">
        <f>IF(ISERROR(AVERAGE(A!BE$11:BE$50,B!BE$11:BE$50,'C'!BE$11:BE$50,D!BE$11:BE$50,E!BE$11:BE$50,F!BE$11:BE$50,G!BE$11:BE$50,H!BE$11:BE$50,I!BE$11:BE$50,J!BE$11:BE$50)),0,AVERAGE(A!BE$11:BE$50,B!BE$11:BE$50,'C'!BE$11:BE$50,D!BE$11:BE$50,E!BE$11:BE$50,F!BE$11:BE$50,G!BE$11:BE$50,H!BE$11:BE$50,I!BE$11:BE$50,J!BE$11:BE$50))</f>
        <v>0</v>
      </c>
      <c r="V13" s="311">
        <f>IF(ISERROR((COUNTIF(A!V$11:V$50,"N")+COUNTIF(B!V$11:V$50,"N")+COUNTIF('C'!V$11:V$50,"N")+COUNTIF(D!V$11:V$50,"N")+COUNTIF(E!V$11:V$50,"N")+COUNTIF(F!V$11:V$50,"N")+COUNTIF(G!V$11:V$50,"N")+COUNTIF(H!V$11:V$50,"N")+COUNTIF(I!V$11:V$50,"N")+COUNTIF(J!V$11:V$50,"N"))/$A$27),0,(COUNTIF(A!V$11:V$50,"N")+COUNTIF(B!V$11:V$50,"N")+COUNTIF('C'!V$11:V$50,"N")+COUNTIF(D!V$11:V$50,"N")+COUNTIF(E!V$11:V$50,"N")+COUNTIF(F!V$11:V$50,"N")+COUNTIF(G!V$11:V$50,"N")+COUNTIF(H!V$11:V$50,"N")+COUNTIF(I!V$11:V$50,"N")+COUNTIF(J!V$11:V$50,"N"))/$A$27)</f>
        <v>0</v>
      </c>
      <c r="W13" s="127" t="s">
        <v>93</v>
      </c>
      <c r="X13" s="17">
        <f>IF(ISERROR(AVERAGE(A!BH$11:BH$50,B!BH$11:BH$50,'C'!BH$11:BH$50,D!BH$11:BH$50,E!BH$11:BH$50,F!BH$11:BH$50,G!BH$11:BH$50,H!BH$11:BH$50,I!BH$11:BH$50,J!BH$11:BH$50)),0,AVERAGE(A!BH$11:BH$50,B!BH$11:BH$50,'C'!BH$11:BH$50,D!BH$11:BH$50,E!BH$11:BH$50,F!BH$11:BH$50,G!BH$11:BH$50,H!BH$11:BH$50,I!BH$11:BH$50,J!BH$11:BH$50))</f>
        <v>0</v>
      </c>
      <c r="Y13" s="17">
        <f>IF(ISERROR(AVERAGE(A!BI$11:BI$50,B!BI$11:BI$50,'C'!BI$11:BI$50,D!BI$11:BI$50,E!BI$11:BI$50,F!BI$11:BI$50,G!BI$11:BI$50,H!BI$11:BI$50,I!BI$11:BI$50,J!BI$11:BI$50)),0,AVERAGE(A!BI$11:BI$50,B!BI$11:BI$50,'C'!BI$11:BI$50,D!BI$11:BI$50,E!BI$11:BI$50,F!BI$11:BI$50,G!BI$11:BI$50,H!BI$11:BI$50,I!BI$11:BI$50,J!BI$11:BI$50))</f>
        <v>0</v>
      </c>
      <c r="Z13" s="17">
        <f>IF(ISERROR(AVERAGE(A!BJ$11:BJ$50,B!BJ$11:BJ$50,'C'!BJ$11:BJ$50,D!BJ$11:BJ$50,E!BJ$11:BJ$50,F!BJ$11:BJ$50,G!BJ$11:BJ$50,H!BJ$11:BJ$50,I!BJ$11:BJ$50,J!BJ$11:BJ$50)),0,AVERAGE(A!BJ$11:BJ$50,B!BJ$11:BJ$50,'C'!BJ$11:BJ$50,D!BJ$11:BJ$50,E!BJ$11:BJ$50,F!BJ$11:BJ$50,G!BJ$11:BJ$50,H!BJ$11:BJ$50,I!BJ$11:BJ$50,J!BJ$11:BJ$50))</f>
        <v>0</v>
      </c>
      <c r="AA13" s="17">
        <f>IF(ISERROR(AVERAGE(A!BK$11:BK$50,B!BK$11:BK$50,'C'!BK$11:BK$50,D!BK$11:BK$50,E!BK$11:BK$50,F!BK$11:BK$50,G!BK$11:BK$50,H!BK$11:BK$50,I!BK$11:BK$50,J!BK$11:BK$50)),0,AVERAGE(A!BK$11:BK$50,B!BK$11:BK$50,'C'!BK$11:BK$50,D!BK$11:BK$50,E!BK$11:BK$50,F!BK$11:BK$50,G!BK$11:BK$50,H!BK$11:BK$50,I!BK$11:BK$50,J!BK$11:BK$50))</f>
        <v>0</v>
      </c>
      <c r="AB13" s="17">
        <f>IF(ISERROR(AVERAGE(A!BL$11:BL$50,B!BL$11:BL$50,'C'!BL$11:BL$50,D!BL$11:BL$50,E!BL$11:BL$50,F!BL$11:BL$50,G!BL$11:BL$50,H!BL$11:BL$50,I!BL$11:BL$50,J!BL$11:BL$50)),0,AVERAGE(A!BL$11:BL$50,B!BL$11:BL$50,'C'!BL$11:BL$50,D!BL$11:BL$50,E!BL$11:BL$50,F!BL$11:BL$50,G!BL$11:BL$50,H!BL$11:BL$50,I!BL$11:BL$50,J!BL$11:BL$50))</f>
        <v>0</v>
      </c>
      <c r="AC13" s="17">
        <f>IF(ISERROR(AVERAGE(A!BM$11:BM$50,B!BM$11:BM$50,'C'!BM$11:BM$50,D!BM$11:BM$50,E!BM$11:BM$50,F!BM$11:BM$50,G!BM$11:BM$50,H!BM$11:BM$50,I!BM$11:BM$50,J!BM$11:BM$50)),0,AVERAGE(A!BM$11:BM$50,B!BM$11:BM$50,'C'!BM$11:BM$50,D!BM$11:BM$50,E!BM$11:BM$50,F!BM$11:BM$50,G!BM$11:BM$50,H!BM$11:BM$50,I!BM$11:BM$50,J!BM$11:BM$50))</f>
        <v>0</v>
      </c>
      <c r="AD13" s="17">
        <f>IF(ISERROR(AVERAGE(A!BN$11:BN$50,B!BN$11:BN$50,'C'!BN$11:BN$50,D!BN$11:BN$50,E!BN$11:BN$50,F!BN$11:BN$50,G!BN$11:BN$50,H!BN$11:BN$50,I!BN$11:BN$50,J!BN$11:BN$50)),0,AVERAGE(A!BN$11:BN$50,B!BN$11:BN$50,'C'!BN$11:BN$50,D!BN$11:BN$50,E!BN$11:BN$50,F!BN$11:BN$50,G!BN$11:BN$50,H!BN$11:BN$50,I!BN$11:BN$50,J!BN$11:BN$50))</f>
        <v>0</v>
      </c>
      <c r="AE13" s="17">
        <f>IF(ISERROR(AVERAGE(A!BO$11:BO$50,B!BO$11:BO$50,'C'!BO$11:BO$50,D!BO$11:BO$50,E!BO$11:BO$50,F!BO$11:BO$50,G!BO$11:BO$50,H!BO$11:BO$50,I!BO$11:BO$50,J!BO$11:BO$50)),0,AVERAGE(A!BO$11:BO$50,B!BO$11:BO$50,'C'!BO$11:BO$50,D!BO$11:BO$50,E!BO$11:BO$50,F!BO$11:BO$50,G!BO$11:BO$50,H!BO$11:BO$50,I!BO$11:BO$50,J!BO$11:BO$50))</f>
        <v>0</v>
      </c>
      <c r="AF13" s="17">
        <f>IF(ISERROR(AVERAGE(A!BP$11:BP$50,B!BP$11:BP$50,'C'!BP$11:BP$50,D!BP$11:BP$50,E!BP$11:BP$50,F!BP$11:BP$50,G!BP$11:BP$50,H!BP$11:BP$50,I!BP$11:BP$50,J!BP$11:BP$50)),0,AVERAGE(A!BP$11:BP$50,B!BP$11:BP$50,'C'!BP$11:BP$50,D!BP$11:BP$50,E!BP$11:BP$50,F!BP$11:BP$50,G!BP$11:BP$50,H!BP$11:BP$50,I!BP$11:BP$50,J!BP$11:BP$50))</f>
        <v>0</v>
      </c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206" t="s">
        <v>4</v>
      </c>
      <c r="AR13" s="17">
        <f>A!AH$56</f>
        <v>0</v>
      </c>
      <c r="AS13" s="17">
        <f>A!AI$56</f>
        <v>0</v>
      </c>
      <c r="AT13" s="17">
        <f>A!AJ$56</f>
        <v>0</v>
      </c>
    </row>
    <row r="14" spans="1:78">
      <c r="A14" s="207" t="s">
        <v>13</v>
      </c>
      <c r="B14" s="17">
        <f>B13/AV$11</f>
        <v>0</v>
      </c>
      <c r="C14" s="17">
        <f>C13/AW$11</f>
        <v>0</v>
      </c>
      <c r="D14" s="17">
        <f t="shared" ref="D14:U14" si="0">D13/AX$11</f>
        <v>0</v>
      </c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7">
        <f t="shared" si="0"/>
        <v>0</v>
      </c>
      <c r="L14" s="17">
        <f t="shared" si="0"/>
        <v>0</v>
      </c>
      <c r="M14" s="17">
        <f t="shared" si="0"/>
        <v>0</v>
      </c>
      <c r="N14" s="17">
        <f t="shared" si="0"/>
        <v>0</v>
      </c>
      <c r="O14" s="17">
        <f t="shared" si="0"/>
        <v>0</v>
      </c>
      <c r="P14" s="17">
        <f t="shared" si="0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17">
        <f t="shared" si="0"/>
        <v>0</v>
      </c>
      <c r="U14" s="17">
        <f t="shared" si="0"/>
        <v>0</v>
      </c>
      <c r="V14" s="312"/>
      <c r="W14" s="226">
        <f>IF(ISERROR((A!W60+B!W60+'C'!W60+D!W60+E!W60+F!W60+G!W60+H!W60+I!W60+J!W60)/(A!W60+B!W60+'C'!W60+D!W60+E!W60+F!W60+G!W60+H!W60+I!W60+J!W60+A!W61+B!W61+'C'!W61+D!W61+E!W61+F!W61+G!W61+H!W61+I!W61+J!W61)),0,(A!W60+B!W60+'C'!W60+D!W60+E!W60+F!W60+G!W60+H!W60+I!W60+J!W60)/(A!W60+B!W60+'C'!W60+D!W60+E!W60+F!W60+G!W60+H!W60+I!W60+J!W60+A!W61+B!W61+'C'!W61+D!W61+E!W61+F!W61+G!W61+H!W61+I!W61+J!W61))</f>
        <v>0</v>
      </c>
      <c r="X14" s="17">
        <f>X13/BR$11</f>
        <v>0</v>
      </c>
      <c r="Y14" s="17">
        <f t="shared" ref="Y14:AF14" si="1">Y13/BS$11</f>
        <v>0</v>
      </c>
      <c r="Z14" s="17">
        <f t="shared" si="1"/>
        <v>0</v>
      </c>
      <c r="AA14" s="17">
        <f t="shared" si="1"/>
        <v>0</v>
      </c>
      <c r="AB14" s="17">
        <f t="shared" si="1"/>
        <v>0</v>
      </c>
      <c r="AC14" s="17">
        <f t="shared" si="1"/>
        <v>0</v>
      </c>
      <c r="AD14" s="17">
        <f t="shared" si="1"/>
        <v>0</v>
      </c>
      <c r="AE14" s="17">
        <f t="shared" si="1"/>
        <v>0</v>
      </c>
      <c r="AF14" s="17">
        <f t="shared" si="1"/>
        <v>0</v>
      </c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208" t="s">
        <v>2</v>
      </c>
      <c r="AR14" s="17">
        <f>B!AH$56</f>
        <v>0</v>
      </c>
      <c r="AS14" s="17">
        <f>B!AI$56</f>
        <v>0</v>
      </c>
      <c r="AT14" s="17">
        <f>B!AJ$56</f>
        <v>0</v>
      </c>
    </row>
    <row r="15" spans="1:78">
      <c r="A15" s="205" t="s">
        <v>15</v>
      </c>
      <c r="B15" s="17">
        <f>IF(ISERROR(STDEV(A!AL$11:AL$50,B!AL$11:AL$50,'C'!AL$11:AL$50,D!AL$11:AL$50,E!AL$11:AL$50,F!AL$11:AL$50,G!AL$11:AL$50,H!AL$11:AL$50,I!AL$11:AL$50,J!AL$11:AL$50)),0,STDEV(A!AL$11:AL$50,B!AL$11:AL$50,'C'!AL$11:AL$50,D!AL$11:AL$50,E!AL$11:AL$50,F!AL$11:AL$50,G!AL$11:AL$50,H!AL$11:AL$50,I!AL$11:AL$50,J!AL$11:AL$50))</f>
        <v>0</v>
      </c>
      <c r="C15" s="17">
        <f>IF(ISERROR(STDEV(A!AM$11:AM$50,B!AM$11:AM$50,'C'!AM$11:AM$50,D!AM$11:AM$50,E!AM$11:AM$50,F!AM$11:AM$50,G!AM$11:AM$50,H!AM$11:AM$50,I!AM$11:AM$50,J!AM$11:AM$50)),0,STDEV(A!AM$11:AM$50,B!AM$11:AM$50,'C'!AM$11:AM$50,D!AM$11:AM$50,E!AM$11:AM$50,F!AM$11:AM$50,G!AM$11:AM$50,H!AM$11:AM$50,I!AM$11:AM$50,J!AM$11:AM$50))</f>
        <v>0</v>
      </c>
      <c r="D15" s="17">
        <f>IF(ISERROR(STDEV(A!AN$11:AN$50,B!AN$11:AN$50,'C'!AN$11:AN$50,D!AN$11:AN$50,E!AN$11:AN$50,F!AN$11:AN$50,G!AN$11:AN$50,H!AN$11:AN$50,I!AN$11:AN$50,J!AN$11:AN$50)),0,STDEV(A!AN$11:AN$50,B!AN$11:AN$50,'C'!AN$11:AN$50,D!AN$11:AN$50,E!AN$11:AN$50,F!AN$11:AN$50,G!AN$11:AN$50,H!AN$11:AN$50,I!AN$11:AN$50,J!AN$11:AN$50))</f>
        <v>0</v>
      </c>
      <c r="E15" s="17">
        <f>IF(ISERROR(STDEV(A!AO$11:AO$50,B!AO$11:AO$50,'C'!AO$11:AO$50,D!AO$11:AO$50,E!AO$11:AO$50,F!AO$11:AO$50,G!AO$11:AO$50,H!AO$11:AO$50,I!AO$11:AO$50,J!AO$11:AO$50)),0,STDEV(A!AO$11:AO$50,B!AO$11:AO$50,'C'!AO$11:AO$50,D!AO$11:AO$50,E!AO$11:AO$50,F!AO$11:AO$50,G!AO$11:AO$50,H!AO$11:AO$50,I!AO$11:AO$50,J!AO$11:AO$50))</f>
        <v>0</v>
      </c>
      <c r="F15" s="17">
        <f>IF(ISERROR(STDEV(A!AP$11:AP$50,B!AP$11:AP$50,'C'!AP$11:AP$50,D!AP$11:AP$50,E!AP$11:AP$50,F!AP$11:AP$50,G!AP$11:AP$50,H!AP$11:AP$50,I!AP$11:AP$50,J!AP$11:AP$50)),0,STDEV(A!AP$11:AP$50,B!AP$11:AP$50,'C'!AP$11:AP$50,D!AP$11:AP$50,E!AP$11:AP$50,F!AP$11:AP$50,G!AP$11:AP$50,H!AP$11:AP$50,I!AP$11:AP$50,J!AP$11:AP$50))</f>
        <v>0</v>
      </c>
      <c r="G15" s="17">
        <f>IF(ISERROR(STDEV(A!AQ$11:AQ$50,B!AQ$11:AQ$50,'C'!AQ$11:AQ$50,D!AQ$11:AQ$50,E!AQ$11:AQ$50,F!AQ$11:AQ$50,G!AQ$11:AQ$50,H!AQ$11:AQ$50,I!AQ$11:AQ$50,J!AQ$11:AQ$50)),0,STDEV(A!AQ$11:AQ$50,B!AQ$11:AQ$50,'C'!AQ$11:AQ$50,D!AQ$11:AQ$50,E!AQ$11:AQ$50,F!AQ$11:AQ$50,G!AQ$11:AQ$50,H!AQ$11:AQ$50,I!AQ$11:AQ$50,J!AQ$11:AQ$50))</f>
        <v>0</v>
      </c>
      <c r="H15" s="17">
        <f>IF(ISERROR(STDEV(A!AR$11:AR$50,B!AR$11:AR$50,'C'!AR$11:AR$50,D!AR$11:AR$50,E!AR$11:AR$50,F!AR$11:AR$50,G!AR$11:AR$50,H!AR$11:AR$50,I!AR$11:AR$50,J!AR$11:AR$50)),0,STDEV(A!AR$11:AR$50,B!AR$11:AR$50,'C'!AR$11:AR$50,D!AR$11:AR$50,E!AR$11:AR$50,F!AR$11:AR$50,G!AR$11:AR$50,H!AR$11:AR$50,I!AR$11:AR$50,J!AR$11:AR$50))</f>
        <v>0</v>
      </c>
      <c r="I15" s="17">
        <f>IF(ISERROR(STDEV(A!AS$11:AS$50,B!AS$11:AS$50,'C'!AS$11:AS$50,D!AS$11:AS$50,E!AS$11:AS$50,F!AS$11:AS$50,G!AS$11:AS$50,H!AS$11:AS$50,I!AS$11:AS$50,J!AS$11:AS$50)),0,STDEV(A!AS$11:AS$50,B!AS$11:AS$50,'C'!AS$11:AS$50,D!AS$11:AS$50,E!AS$11:AS$50,F!AS$11:AS$50,G!AS$11:AS$50,H!AS$11:AS$50,I!AS$11:AS$50,J!AS$11:AS$50))</f>
        <v>0</v>
      </c>
      <c r="J15" s="17">
        <f>IF(ISERROR(STDEV(A!AT$11:AT$50,B!AT$11:AT$50,'C'!AT$11:AT$50,D!AT$11:AT$50,E!AT$11:AT$50,F!AT$11:AT$50,G!AT$11:AT$50,H!AT$11:AT$50,I!AT$11:AT$50,J!AT$11:AT$50)),0,STDEV(A!AT$11:AT$50,B!AT$11:AT$50,'C'!AT$11:AT$50,D!AT$11:AT$50,E!AT$11:AT$50,F!AT$11:AT$50,G!AT$11:AT$50,H!AT$11:AT$50,I!AT$11:AT$50,J!AT$11:AT$50))</f>
        <v>0</v>
      </c>
      <c r="K15" s="17">
        <f>IF(ISERROR(STDEV(A!AU$11:AU$50,B!AU$11:AU$50,'C'!AU$11:AU$50,D!AU$11:AU$50,E!AU$11:AU$50,F!AU$11:AU$50,G!AU$11:AU$50,H!AU$11:AU$50,I!AU$11:AU$50,J!AU$11:AU$50)),0,STDEV(A!AU$11:AU$50,B!AU$11:AU$50,'C'!AU$11:AU$50,D!AU$11:AU$50,E!AU$11:AU$50,F!AU$11:AU$50,G!AU$11:AU$50,H!AU$11:AU$50,I!AU$11:AU$50,J!AU$11:AU$50))</f>
        <v>0</v>
      </c>
      <c r="L15" s="17">
        <f>IF(ISERROR(STDEV(A!AV$11:AV$50,B!AV$11:AV$50,'C'!AV$11:AV$50,D!AV$11:AV$50,E!AV$11:AV$50,F!AV$11:AV$50,G!AV$11:AV$50,H!AV$11:AV$50,I!AV$11:AV$50,J!AV$11:AV$50)),0,STDEV(A!AV$11:AV$50,B!AV$11:AV$50,'C'!AV$11:AV$50,D!AV$11:AV$50,E!AV$11:AV$50,F!AV$11:AV$50,G!AV$11:AV$50,H!AV$11:AV$50,I!AV$11:AV$50,J!AV$11:AV$50))</f>
        <v>0</v>
      </c>
      <c r="M15" s="17">
        <f>IF(ISERROR(STDEV(A!AW$11:AW$50,B!AW$11:AW$50,'C'!AW$11:AW$50,D!AW$11:AW$50,E!AW$11:AW$50,F!AW$11:AW$50,G!AW$11:AW$50,H!AW$11:AW$50,I!AW$11:AW$50,J!AW$11:AW$50)),0,STDEV(A!AW$11:AW$50,B!AW$11:AW$50,'C'!AW$11:AW$50,D!AW$11:AW$50,E!AW$11:AW$50,F!AW$11:AW$50,G!AW$11:AW$50,H!AW$11:AW$50,I!AW$11:AW$50,J!AW$11:AW$50))</f>
        <v>0</v>
      </c>
      <c r="N15" s="17">
        <f>IF(ISERROR(STDEV(A!AX$11:AX$50,B!AX$11:AX$50,'C'!AX$11:AX$50,D!AX$11:AX$50,E!AX$11:AX$50,F!AX$11:AX$50,G!AX$11:AX$50,H!AX$11:AX$50,I!AX$11:AX$50,J!AX$11:AX$50)),0,STDEV(A!AX$11:AX$50,B!AX$11:AX$50,'C'!AX$11:AX$50,D!AX$11:AX$50,E!AX$11:AX$50,F!AX$11:AX$50,G!AX$11:AX$50,H!AX$11:AX$50,I!AX$11:AX$50,J!AX$11:AX$50))</f>
        <v>0</v>
      </c>
      <c r="O15" s="17">
        <f>IF(ISERROR(STDEV(A!AY$11:AY$50,B!AY$11:AY$50,'C'!AY$11:AY$50,D!AY$11:AY$50,E!AY$11:AY$50,F!AY$11:AY$50,G!AY$11:AY$50,H!AY$11:AY$50,I!AY$11:AY$50,J!AY$11:AY$50)),0,STDEV(A!AY$11:AY$50,B!AY$11:AY$50,'C'!AY$11:AY$50,D!AY$11:AY$50,E!AY$11:AY$50,F!AY$11:AY$50,G!AY$11:AY$50,H!AY$11:AY$50,I!AY$11:AY$50,J!AY$11:AY$50))</f>
        <v>0</v>
      </c>
      <c r="P15" s="17">
        <f>IF(ISERROR(STDEV(A!AZ$11:AZ$50,B!AZ$11:AZ$50,'C'!AZ$11:AZ$50,D!AZ$11:AZ$50,E!AZ$11:AZ$50,F!AZ$11:AZ$50,G!AZ$11:AZ$50,H!AZ$11:AZ$50,I!AZ$11:AZ$50,J!AZ$11:AZ$50)),0,STDEV(A!AZ$11:AZ$50,B!AZ$11:AZ$50,'C'!AZ$11:AZ$50,D!AZ$11:AZ$50,E!AZ$11:AZ$50,F!AZ$11:AZ$50,G!AZ$11:AZ$50,H!AZ$11:AZ$50,I!AZ$11:AZ$50,J!AZ$11:AZ$50))</f>
        <v>0</v>
      </c>
      <c r="Q15" s="17">
        <f>IF(ISERROR(STDEV(A!BA$11:BA$50,B!BA$11:BA$50,'C'!BA$11:BA$50,D!BA$11:BA$50,E!BA$11:BA$50,F!BA$11:BA$50,G!BA$11:BA$50,H!BA$11:BA$50,I!BA$11:BA$50,J!BA$11:BA$50)),0,STDEV(A!BA$11:BA$50,B!BA$11:BA$50,'C'!BA$11:BA$50,D!BA$11:BA$50,E!BA$11:BA$50,F!BA$11:BA$50,G!BA$11:BA$50,H!BA$11:BA$50,I!BA$11:BA$50,J!BA$11:BA$50))</f>
        <v>0</v>
      </c>
      <c r="R15" s="17">
        <f>IF(ISERROR(STDEV(A!BB$11:BB$50,B!BB$11:BB$50,'C'!BB$11:BB$50,D!BB$11:BB$50,E!BB$11:BB$50,F!BB$11:BB$50,G!BB$11:BB$50,H!BB$11:BB$50,I!BB$11:BB$50,J!BB$11:BB$50)),0,STDEV(A!BB$11:BB$50,B!BB$11:BB$50,'C'!BB$11:BB$50,D!BB$11:BB$50,E!BB$11:BB$50,F!BB$11:BB$50,G!BB$11:BB$50,H!BB$11:BB$50,I!BB$11:BB$50,J!BB$11:BB$50))</f>
        <v>0</v>
      </c>
      <c r="S15" s="17">
        <f>IF(ISERROR(STDEV(A!BC$11:BC$50,B!BC$11:BC$50,'C'!BC$11:BC$50,D!BC$11:BC$50,E!BC$11:BC$50,F!BC$11:BC$50,G!BC$11:BC$50,H!BC$11:BC$50,I!BC$11:BC$50,J!BC$11:BC$50)),0,STDEV(A!BC$11:BC$50,B!BC$11:BC$50,'C'!BC$11:BC$50,D!BC$11:BC$50,E!BC$11:BC$50,F!BC$11:BC$50,G!BC$11:BC$50,H!BC$11:BC$50,I!BC$11:BC$50,J!BC$11:BC$50))</f>
        <v>0</v>
      </c>
      <c r="T15" s="17">
        <f>IF(ISERROR(STDEV(A!BD$11:BD$50,B!BD$11:BD$50,'C'!BD$11:BD$50,D!BD$11:BD$50,E!BD$11:BD$50,F!BD$11:BD$50,G!BD$11:BD$50,H!BD$11:BD$50,I!BD$11:BD$50,J!BD$11:BD$50)),0,STDEV(A!BD$11:BD$50,B!BD$11:BD$50,'C'!BD$11:BD$50,D!BD$11:BD$50,E!BD$11:BD$50,F!BD$11:BD$50,G!BD$11:BD$50,H!BD$11:BD$50,I!BD$11:BD$50,J!BD$11:BD$50))</f>
        <v>0</v>
      </c>
      <c r="U15" s="17">
        <f>IF(ISERROR(STDEV(A!BE$11:BE$50,B!BE$11:BE$50,'C'!BE$11:BE$50,D!BE$11:BE$50,E!BE$11:BE$50,F!BE$11:BE$50,G!BE$11:BE$50,H!BE$11:BE$50,I!BE$11:BE$50,J!BE$11:BE$50)),0,STDEV(A!BE$11:BE$50,B!BE$11:BE$50,'C'!BE$11:BE$50,D!BE$11:BE$50,E!BE$11:BE$50,F!BE$11:BE$50,G!BE$11:BE$50,H!BE$11:BE$50,I!BE$11:BE$50,J!BE$11:BE$50))</f>
        <v>0</v>
      </c>
      <c r="V15" s="313"/>
      <c r="W15" s="127" t="s">
        <v>94</v>
      </c>
      <c r="X15" s="17">
        <f>IF(ISERROR(STDEV(A!BH$11:BH$50,B!BH$11:BH$50,'C'!BH$11:BH$50,D!BH$11:BH$50,E!BH$11:BH$50,F!BH$11:BH$50,G!BH$11:BH$50,H!BH$11:BH$50,I!BH$11:BH$50,J!BH$11:BH$50)),0,STDEV(A!BH$11:BH$50,B!BH$11:BH$50,'C'!BH$11:BH$50,D!BH$11:BH$50,E!BH$11:BH$50,F!BH$11:BH$50,G!BH$11:BH$50,H!BH$11:BH$50,I!BH$11:BH$50,J!BH$11:BH$50))</f>
        <v>0</v>
      </c>
      <c r="Y15" s="17">
        <f>IF(ISERROR(STDEV(A!BI$11:BI$50,B!BI$11:BI$50,'C'!BI$11:BI$50,D!BI$11:BI$50,E!BI$11:BI$50,F!BI$11:BI$50,G!BI$11:BI$50,H!BI$11:BI$50,I!BI$11:BI$50,J!BI$11:BI$50)),0,STDEV(A!BI$11:BI$50,B!BI$11:BI$50,'C'!BI$11:BI$50,D!BI$11:BI$50,E!BI$11:BI$50,F!BI$11:BI$50,G!BI$11:BI$50,H!BI$11:BI$50,I!BI$11:BI$50,J!BI$11:BI$50))</f>
        <v>0</v>
      </c>
      <c r="Z15" s="17">
        <f>IF(ISERROR(STDEV(A!BJ$11:BJ$50,B!BJ$11:BJ$50,'C'!BJ$11:BJ$50,D!BJ$11:BJ$50,E!BJ$11:BJ$50,F!BJ$11:BJ$50,G!BJ$11:BJ$50,H!BJ$11:BJ$50,I!BJ$11:BJ$50,J!BJ$11:BJ$50)),0,STDEV(A!BJ$11:BJ$50,B!BJ$11:BJ$50,'C'!BJ$11:BJ$50,D!BJ$11:BJ$50,E!BJ$11:BJ$50,F!BJ$11:BJ$50,G!BJ$11:BJ$50,H!BJ$11:BJ$50,I!BJ$11:BJ$50,J!BJ$11:BJ$50))</f>
        <v>0</v>
      </c>
      <c r="AA15" s="17">
        <f>IF(ISERROR(STDEV(A!BK$11:BK$50,B!BK$11:BK$50,'C'!BK$11:BK$50,D!BK$11:BK$50,E!BK$11:BK$50,F!BK$11:BK$50,G!BK$11:BK$50,H!BK$11:BK$50,I!BK$11:BK$50,J!BK$11:BK$50)),0,STDEV(A!BK$11:BK$50,B!BK$11:BK$50,'C'!BK$11:BK$50,D!BK$11:BK$50,E!BK$11:BK$50,F!BK$11:BK$50,G!BK$11:BK$50,H!BK$11:BK$50,I!BK$11:BK$50,J!BK$11:BK$50))</f>
        <v>0</v>
      </c>
      <c r="AB15" s="17">
        <f>IF(ISERROR(STDEV(A!BL$11:BL$50,B!BL$11:BL$50,'C'!BL$11:BL$50,D!BL$11:BL$50,E!BL$11:BL$50,F!BL$11:BL$50,G!BL$11:BL$50,H!BL$11:BL$50,I!BL$11:BL$50,J!BL$11:BL$50)),0,STDEV(A!BL$11:BL$50,B!BL$11:BL$50,'C'!BL$11:BL$50,D!BL$11:BL$50,E!BL$11:BL$50,F!BL$11:BL$50,G!BL$11:BL$50,H!BL$11:BL$50,I!BL$11:BL$50,J!BL$11:BL$50))</f>
        <v>0</v>
      </c>
      <c r="AC15" s="17">
        <f>IF(ISERROR(STDEV(A!BM$11:BM$50,B!BM$11:BM$50,'C'!BM$11:BM$50,D!BM$11:BM$50,E!BM$11:BM$50,F!BM$11:BM$50,G!BM$11:BM$50,H!BM$11:BM$50,I!BM$11:BM$50,J!BM$11:BM$50)),0,STDEV(A!BM$11:BM$50,B!BM$11:BM$50,'C'!BM$11:BM$50,D!BM$11:BM$50,E!BM$11:BM$50,F!BM$11:BM$50,G!BM$11:BM$50,H!BM$11:BM$50,I!BM$11:BM$50,J!BM$11:BM$50))</f>
        <v>0</v>
      </c>
      <c r="AD15" s="17">
        <f>IF(ISERROR(STDEV(A!BN$11:BN$50,B!BN$11:BN$50,'C'!BN$11:BN$50,D!BN$11:BN$50,E!BN$11:BN$50,F!BN$11:BN$50,G!BN$11:BN$50,H!BN$11:BN$50,I!BN$11:BN$50,J!BN$11:BN$50)),0,STDEV(A!BN$11:BN$50,B!BN$11:BN$50,'C'!BN$11:BN$50,D!BN$11:BN$50,E!BN$11:BN$50,F!BN$11:BN$50,G!BN$11:BN$50,H!BN$11:BN$50,I!BN$11:BN$50,J!BN$11:BN$50))</f>
        <v>0</v>
      </c>
      <c r="AE15" s="17">
        <f>IF(ISERROR(STDEV(A!BO$11:BO$50,B!BO$11:BO$50,'C'!BO$11:BO$50,D!BO$11:BO$50,E!BO$11:BO$50,F!BO$11:BO$50,G!BO$11:BO$50,H!BO$11:BO$50,I!BO$11:BO$50,J!BO$11:BO$50)),0,STDEV(A!BO$11:BO$50,B!BO$11:BO$50,'C'!BO$11:BO$50,D!BO$11:BO$50,E!BO$11:BO$50,F!BO$11:BO$50,G!BO$11:BO$50,H!BO$11:BO$50,I!BO$11:BO$50,J!BO$11:BO$50))</f>
        <v>0</v>
      </c>
      <c r="AF15" s="17">
        <f>IF(ISERROR(STDEV(A!BP$11:BP$50,B!BP$11:BP$50,'C'!BP$11:BP$50,D!BP$11:BP$50,E!BP$11:BP$50,F!BP$11:BP$50,G!BP$11:BP$50,H!BP$11:BP$50,I!BP$11:BP$50,J!BP$11:BP$50)),0,STDEV(A!BP$11:BP$50,B!BP$11:BP$50,'C'!BP$11:BP$50,D!BP$11:BP$50,E!BP$11:BP$50,F!BP$11:BP$50,G!BP$11:BP$50,H!BP$11:BP$50,I!BP$11:BP$50,J!BP$11:BP$50))</f>
        <v>0</v>
      </c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208" t="s">
        <v>3</v>
      </c>
      <c r="AR15" s="17">
        <f>'C'!AH$56</f>
        <v>0</v>
      </c>
      <c r="AS15" s="17">
        <f>'C'!AI$56</f>
        <v>0</v>
      </c>
      <c r="AT15" s="17">
        <f>'C'!AJ$56</f>
        <v>0</v>
      </c>
    </row>
    <row r="16" spans="1:78">
      <c r="B16" s="246">
        <v>1</v>
      </c>
      <c r="C16" s="246">
        <v>2</v>
      </c>
      <c r="D16" s="246">
        <v>4</v>
      </c>
      <c r="E16" s="246">
        <v>6</v>
      </c>
      <c r="F16" s="246">
        <v>8</v>
      </c>
      <c r="G16" s="246">
        <v>9</v>
      </c>
      <c r="H16" s="246">
        <v>12</v>
      </c>
      <c r="I16" s="246">
        <v>13</v>
      </c>
      <c r="J16" s="246">
        <v>14</v>
      </c>
      <c r="K16" s="246">
        <v>17</v>
      </c>
      <c r="L16" s="246">
        <v>18</v>
      </c>
      <c r="M16" s="246">
        <v>3</v>
      </c>
      <c r="N16" s="246">
        <v>5</v>
      </c>
      <c r="O16" s="246">
        <v>7</v>
      </c>
      <c r="P16" s="246">
        <v>10</v>
      </c>
      <c r="Q16" s="246">
        <v>11</v>
      </c>
      <c r="R16" s="246">
        <v>15</v>
      </c>
      <c r="S16" s="246">
        <v>16</v>
      </c>
      <c r="T16" s="246" t="s">
        <v>122</v>
      </c>
      <c r="U16" s="246" t="s">
        <v>121</v>
      </c>
      <c r="V16" s="148">
        <v>20</v>
      </c>
      <c r="W16" s="225">
        <f>IF(ISERROR((A!W61+B!W61+'C'!W61+D!W61+E!W61+F!W61+G!W61+H!W61+I!W61+J!W61)/(A!W60+B!W60+'C'!W60+D!W60+E!W60+F!W60+G!W60+H!W60+I!W60+J!W60+A!W61+B!W61+'C'!W61+D!W61+E!W61+F!W61+G!W61+H!W61+I!W61+J!W61)),0,(A!W61+B!W61+'C'!W61+D!W61+E!W61+F!W61+G!W61+H!W61+I!W61+J!W61)/(A!W60+B!W60+'C'!W60+D!W60+E!W60+F!W60+G!W60+H!W60+I!W60+J!W60+A!W61+B!W61+'C'!W61+D!W61+E!W61+F!W61+G!W61+H!W61+I!W61+J!W61))</f>
        <v>0</v>
      </c>
      <c r="X16" s="209"/>
      <c r="Y16" s="210"/>
      <c r="Z16" s="210"/>
      <c r="AA16" s="210"/>
      <c r="AB16" s="210"/>
      <c r="AC16" s="210"/>
      <c r="AF16" s="57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08" t="s">
        <v>5</v>
      </c>
      <c r="AR16" s="17">
        <f>D!AH$56</f>
        <v>0</v>
      </c>
      <c r="AS16" s="17">
        <f>D!AI$56</f>
        <v>0</v>
      </c>
      <c r="AT16" s="17">
        <f>D!AJ$56</f>
        <v>0</v>
      </c>
      <c r="AX16" s="212"/>
    </row>
    <row r="17" spans="1:46" ht="12.75" customHeight="1">
      <c r="A17" s="57"/>
      <c r="B17" s="342" t="s">
        <v>19</v>
      </c>
      <c r="C17" s="342"/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2"/>
      <c r="Q17" s="342"/>
      <c r="R17" s="342"/>
      <c r="S17" s="342"/>
      <c r="T17" s="342"/>
      <c r="U17" s="342"/>
      <c r="V17" s="343"/>
      <c r="W17" s="278"/>
      <c r="X17" s="342"/>
      <c r="Y17" s="342"/>
      <c r="Z17" s="342"/>
      <c r="AA17" s="342"/>
      <c r="AC17" s="73"/>
      <c r="AD17" s="58"/>
      <c r="AE17" s="58"/>
      <c r="AG17" s="357" t="s">
        <v>41</v>
      </c>
      <c r="AH17" s="358"/>
      <c r="AI17" s="358"/>
      <c r="AJ17" s="358"/>
      <c r="AK17" s="358"/>
      <c r="AL17" s="358"/>
      <c r="AM17" s="358"/>
      <c r="AN17" s="358"/>
      <c r="AO17" s="359"/>
      <c r="AP17" s="213"/>
      <c r="AQ17" s="208" t="s">
        <v>25</v>
      </c>
      <c r="AR17" s="17">
        <f>E!AH$56</f>
        <v>0</v>
      </c>
      <c r="AS17" s="17">
        <f>E!AI$56</f>
        <v>0</v>
      </c>
      <c r="AT17" s="17">
        <f>E!AJ$56</f>
        <v>0</v>
      </c>
    </row>
    <row r="18" spans="1:46" ht="12.75" customHeight="1">
      <c r="A18" s="172" t="s">
        <v>95</v>
      </c>
      <c r="B18" s="40">
        <f>IF($A$27=0,0,(COUNTIF(A!B$11:B$50,B27)+COUNTIF(B!B$11:B$50,B27)+COUNTIF('C'!B$11:B$50,B27)+COUNTIF(D!B$11:B$50,B27)+COUNTIF(E!B$11:B$50,B27)+COUNTIF(F!B$11:B$50,B27)+COUNTIF(G!B$11:B$50,B27)+COUNTIF(H!B$11:B$50,B27)+COUNTIF(I!B$11:B$50,B27)+COUNTIF(J!B$11:B$50,B27))/$A$27)</f>
        <v>0</v>
      </c>
      <c r="C18" s="40">
        <f>IF($A$27=0,0,(COUNTIF(A!C$11:C$50,C27)+COUNTIF(B!C$11:C$50,C27)+COUNTIF('C'!C$11:C$50,C27)+COUNTIF(D!C$11:C$50,C27)+COUNTIF(E!C$11:C$50,C27)+COUNTIF(F!C$11:C$50,C27)+COUNTIF(G!C$11:C$50,C27)+COUNTIF(H!C$11:C$50,C27)+COUNTIF(I!C$11:C$50,C27)+COUNTIF(J!C$11:C$50,C27))/$A$27)</f>
        <v>0</v>
      </c>
      <c r="D18" s="40">
        <f>IF($A$27=0,0,(COUNTIF(A!D$11:D$50,D27)+COUNTIF(B!D$11:D$50,D27)+COUNTIF('C'!D$11:D$50,D27)+COUNTIF(D!D$11:D$50,D27)+COUNTIF(E!D$11:D$50,D27)+COUNTIF(F!D$11:D$50,D27)+COUNTIF(G!D$11:D$50,D27)+COUNTIF(H!D$11:D$50,D27)+COUNTIF(I!D$11:D$50,D27)+COUNTIF(J!D$11:D$50,D27))/$A$27)</f>
        <v>0</v>
      </c>
      <c r="E18" s="40">
        <f>IF($A$27=0,0,(COUNTIF(A!E$11:E$50,E27)+COUNTIF(B!E$11:E$50,E27)+COUNTIF('C'!E$11:E$50,E27)+COUNTIF(D!E$11:E$50,E27)+COUNTIF(E!E$11:E$50,E27)+COUNTIF(F!E$11:E$50,E27)+COUNTIF(G!E$11:E$50,E27)+COUNTIF(H!E$11:E$50,E27)+COUNTIF(I!E$11:E$50,E27)+COUNTIF(J!E$11:E$50,E27))/$A$27)</f>
        <v>0</v>
      </c>
      <c r="F18" s="40">
        <f>IF($A$27=0,0,(COUNTIF(A!F$11:F$50,F27)+COUNTIF(B!F$11:F$50,F27)+COUNTIF('C'!F$11:F$50,F27)+COUNTIF(D!F$11:F$50,F27)+COUNTIF(E!F$11:F$50,F27)+COUNTIF(F!F$11:F$50,F27)+COUNTIF(G!F$11:F$50,F27)+COUNTIF(H!F$11:F$50,F27)+COUNTIF(I!F$11:F$50,F27)+COUNTIF(J!F$11:F$50,F27))/$A$27)</f>
        <v>0</v>
      </c>
      <c r="G18" s="40">
        <f>IF($A$27=0,0,(COUNTIF(A!G$11:G$50,G27)+COUNTIF(B!G$11:G$50,G27)+COUNTIF('C'!G$11:G$50,G27)+COUNTIF(D!G$11:G$50,G27)+COUNTIF(E!G$11:G$50,G27)+COUNTIF(F!G$11:G$50,G27)+COUNTIF(G!G$11:G$50,G27)+COUNTIF(H!G$11:G$50,G27)+COUNTIF(I!G$11:G$50,G27)+COUNTIF(J!G$11:G$50,G27))/$A$27)</f>
        <v>0</v>
      </c>
      <c r="H18" s="40">
        <f>IF($A$27=0,0,(COUNTIF(A!H$11:H$50,H27)+COUNTIF(B!H$11:H$50,H27)+COUNTIF('C'!H$11:H$50,H27)+COUNTIF(D!H$11:H$50,H27)+COUNTIF(E!H$11:H$50,H27)+COUNTIF(F!H$11:H$50,H27)+COUNTIF(G!H$11:H$50,H27)+COUNTIF(H!H$11:H$50,H27)+COUNTIF(I!H$11:H$50,H27)+COUNTIF(J!H$11:H$50,H27))/$A$27)</f>
        <v>0</v>
      </c>
      <c r="I18" s="40">
        <f>IF($A$27=0,0,(COUNTIF(A!I$11:I$50,I27)+COUNTIF(B!I$11:I$50,I27)+COUNTIF('C'!I$11:I$50,I27)+COUNTIF(D!I$11:I$50,I27)+COUNTIF(E!I$11:I$50,I27)+COUNTIF(F!I$11:I$50,I27)+COUNTIF(G!I$11:I$50,I27)+COUNTIF(H!I$11:I$50,I27)+COUNTIF(I!I$11:I$50,I27)+COUNTIF(J!I$11:I$50,I27))/$A$27)</f>
        <v>0</v>
      </c>
      <c r="J18" s="40">
        <f>IF($A$27=0,0,(COUNTIF(A!J$11:J$50,J27)+COUNTIF(B!J$11:J$50,J27)+COUNTIF('C'!J$11:J$50,J27)+COUNTIF(D!J$11:J$50,J27)+COUNTIF(E!J$11:J$50,J27)+COUNTIF(F!J$11:J$50,J27)+COUNTIF(G!J$11:J$50,J27)+COUNTIF(H!J$11:J$50,J27)+COUNTIF(I!J$11:J$50,J27)+COUNTIF(J!J$11:J$50,J27))/$A$27)</f>
        <v>0</v>
      </c>
      <c r="K18" s="40">
        <f>IF($A$27=0,0,(COUNTIF(A!K$11:K$50,K27)+COUNTIF(B!K$11:K$50,K27)+COUNTIF('C'!K$11:K$50,K27)+COUNTIF(D!K$11:K$50,K27)+COUNTIF(E!K$11:K$50,K27)+COUNTIF(F!K$11:K$50,K27)+COUNTIF(G!K$11:K$50,K27)+COUNTIF(H!K$11:K$50,K27)+COUNTIF(I!K$11:K$50,K27)+COUNTIF(J!K$11:K$50,K27))/$A$27)</f>
        <v>0</v>
      </c>
      <c r="L18" s="40">
        <f>IF($A$27=0,0,(COUNTIF(A!L$11:L$50,L27)+COUNTIF(B!L$11:L$50,L27)+COUNTIF('C'!L$11:L$50,L27)+COUNTIF(D!L$11:L$50,L27)+COUNTIF(E!L$11:L$50,L27)+COUNTIF(F!L$11:L$50,L27)+COUNTIF(G!L$11:L$50,L27)+COUNTIF(H!L$11:L$50,L27)+COUNTIF(I!L$11:L$50,L27)+COUNTIF(J!L$11:L$50,L27))/$A$27)</f>
        <v>0</v>
      </c>
      <c r="M18" s="40">
        <f>IF($A$27=0,0,(COUNTIF(A!M$11:M$50,M27)+COUNTIF(B!M$11:M$50,M27)+COUNTIF('C'!M$11:M$50,M27)+COUNTIF(D!M$11:M$50,M27)+COUNTIF(E!M$11:M$50,M27)+COUNTIF(F!M$11:M$50,M27)+COUNTIF(G!M$11:M$50,M27)+COUNTIF(H!M$11:M$50,M27)+COUNTIF(I!M$11:M$50,M27)+COUNTIF(J!M$11:M$50,M27))/$A$27)</f>
        <v>0</v>
      </c>
      <c r="N18" s="40">
        <f>IF($A$27=0,0,(COUNTIF(A!N$11:N$50,N27)+COUNTIF(B!N$11:N$50,N27)+COUNTIF('C'!N$11:N$50,N27)+COUNTIF(D!N$11:N$50,N27)+COUNTIF(E!N$11:N$50,N27)+COUNTIF(F!N$11:N$50,N27)+COUNTIF(G!N$11:N$50,N27)+COUNTIF(H!N$11:N$50,N27)+COUNTIF(I!N$11:N$50,N27)+COUNTIF(J!N$11:N$50,N27))/$A$27)</f>
        <v>0</v>
      </c>
      <c r="O18" s="40">
        <f>IF($A$27=0,0,(COUNTIF(A!O$11:O$50,O27)+COUNTIF(B!O$11:O$50,O27)+COUNTIF('C'!O$11:O$50,O27)+COUNTIF(D!O$11:O$50,O27)+COUNTIF(E!O$11:O$50,O27)+COUNTIF(F!O$11:O$50,O27)+COUNTIF(G!O$11:O$50,O27)+COUNTIF(H!O$11:O$50,O27)+COUNTIF(I!O$11:O$50,O27)+COUNTIF(J!O$11:O$50,O27))/$A$27)</f>
        <v>0</v>
      </c>
      <c r="P18" s="40">
        <f>IF($A$27=0,0,(COUNTIF(A!P$11:P$50,P27)+COUNTIF(B!P$11:P$50,P27)+COUNTIF('C'!P$11:P$50,P27)+COUNTIF(D!P$11:P$50,P27)+COUNTIF(E!P$11:P$50,P27)+COUNTIF(F!P$11:P$50,P27)+COUNTIF(G!P$11:P$50,P27)+COUNTIF(H!P$11:P$50,P27)+COUNTIF(I!P$11:P$50,P27)+COUNTIF(J!P$11:P$50,P27))/$A$27)</f>
        <v>0</v>
      </c>
      <c r="Q18" s="40">
        <f>IF($A$27=0,0,(COUNTIF(A!Q$11:Q$50,Q27)+COUNTIF(B!Q$11:Q$50,Q27)+COUNTIF('C'!Q$11:Q$50,Q27)+COUNTIF(D!Q$11:Q$50,Q27)+COUNTIF(E!Q$11:Q$50,Q27)+COUNTIF(F!Q$11:Q$50,Q27)+COUNTIF(G!Q$11:Q$50,Q27)+COUNTIF(H!Q$11:Q$50,Q27)+COUNTIF(I!Q$11:Q$50,Q27)+COUNTIF(J!Q$11:Q$50,Q27))/$A$27)</f>
        <v>0</v>
      </c>
      <c r="R18" s="40">
        <f>IF($A$27=0,0,(COUNTIF(A!R$11:R$50,R27)+COUNTIF(B!R$11:R$50,R27)+COUNTIF('C'!R$11:R$50,R27)+COUNTIF(D!R$11:R$50,R27)+COUNTIF(E!R$11:R$50,R27)+COUNTIF(F!R$11:R$50,R27)+COUNTIF(G!R$11:R$50,R27)+COUNTIF(H!R$11:R$50,R27)+COUNTIF(I!R$11:R$50,R27)+COUNTIF(J!R$11:R$50,R27))/$A$27)</f>
        <v>0</v>
      </c>
      <c r="S18" s="40">
        <f>IF($A$27=0,0,(COUNTIF(A!S$11:S$50,S27)+COUNTIF(B!S$11:S$50,S27)+COUNTIF('C'!S$11:S$50,S27)+COUNTIF(D!S$11:S$50,S27)+COUNTIF(E!S$11:S$50,S27)+COUNTIF(F!S$11:S$50,S27)+COUNTIF(G!S$11:S$50,S27)+COUNTIF(H!S$11:S$50,S27)+COUNTIF(I!S$11:S$50,S27)+COUNTIF(J!S$11:S$50,S27))/$A$27)</f>
        <v>0</v>
      </c>
      <c r="T18" s="40">
        <f>IF($A$27=0,0,(COUNTIF(A!T$11:T$50,T27)+COUNTIF(B!T$11:T$50,T27)+COUNTIF('C'!T$11:T$50,T27)+COUNTIF(D!T$11:T$50,T27)+COUNTIF(E!T$11:T$50,T27)+COUNTIF(F!T$11:T$50,T27)+COUNTIF(G!T$11:T$50,T27)+COUNTIF(H!T$11:T$50,T27)+COUNTIF(I!T$11:T$50,T27)+COUNTIF(J!T$11:T$50,T27))/$A$27)</f>
        <v>0</v>
      </c>
      <c r="U18" s="40">
        <f>IF($A$27=0,0,(COUNTIF(A!U$11:U$50,U27)+COUNTIF(B!U$11:U$50,U27)+COUNTIF('C'!U$11:U$50,U27)+COUNTIF(D!U$11:U$50,U27)+COUNTIF(E!U$11:U$50,U27)+COUNTIF(F!U$11:U$50,U27)+COUNTIF(G!U$11:U$50,U27)+COUNTIF(H!U$11:U$50,U27)+COUNTIF(I!U$11:U$50,U27)+COUNTIF(J!U$11:U$50,U27))/$A$27)</f>
        <v>0</v>
      </c>
      <c r="V18" s="110"/>
      <c r="W18" s="135"/>
      <c r="X18" s="40">
        <f>IF($A$27=0,0,(COUNTIF(A!X$11:X$50,X27)+COUNTIF(B!X$11:X$50,X27)+COUNTIF('C'!X$11:X$50,X27)+COUNTIF(D!X$11:X$50,X27)+COUNTIF(E!X$11:X$50,X27)+COUNTIF(F!X$11:X$50,X27)+COUNTIF(G!X$11:X$50,X27)+COUNTIF(H!X$11:X$50,X27)+COUNTIF(I!X$11:X$50,X27)+COUNTIF(J!X$11:X$50,X27))/$A$27)</f>
        <v>0</v>
      </c>
      <c r="Y18" s="40">
        <f>IF($A$27=0,0,(COUNTIF(A!Y$11:Y$50,Y27)+COUNTIF(B!Y$11:Y$50,Y27)+COUNTIF('C'!Y$11:Y$50,Y27)+COUNTIF(D!Y$11:Y$50,Y27)+COUNTIF(E!Y$11:Y$50,Y27)+COUNTIF(F!Y$11:Y$50,Y27)+COUNTIF(G!Y$11:Y$50,Y27)+COUNTIF(H!Y$11:Y$50,Y27)+COUNTIF(I!Y$11:Y$50,Y27)+COUNTIF(J!Y$11:Y$50,Y27))/$A$27)</f>
        <v>0</v>
      </c>
      <c r="Z18" s="40">
        <f>IF($A$27=0,0,(COUNTIF(A!Z$11:Z$50,Z27)+COUNTIF(B!Z$11:Z$50,Z27)+COUNTIF('C'!Z$11:Z$50,Z27)+COUNTIF(D!Z$11:Z$50,Z27)+COUNTIF(E!Z$11:Z$50,Z27)+COUNTIF(F!Z$11:Z$50,Z27)+COUNTIF(G!Z$11:Z$50,Z27)+COUNTIF(H!Z$11:Z$50,Z27)+COUNTIF(I!Z$11:Z$50,Z27)+COUNTIF(J!Z$11:Z$50,Z27))/$A$27)</f>
        <v>0</v>
      </c>
      <c r="AA18" s="40">
        <f>IF($A$27=0,0,(COUNTIF(A!AA$11:AA$50,AA27)+COUNTIF(B!AA$11:AA$50,AA27)+COUNTIF('C'!AA$11:AA$50,AA27)+COUNTIF(D!AA$11:AA$50,AA27)+COUNTIF(E!AA$11:AA$50,AA27)+COUNTIF(F!AA$11:AA$50,AA27)+COUNTIF(G!AA$11:AA$50,AA27)+COUNTIF(H!AA$11:AA$50,AA27)+COUNTIF(I!AA$11:AA$50,AA27)+COUNTIF(J!AA$11:AA$50,AA27))/$A$27)</f>
        <v>0</v>
      </c>
      <c r="AB18" s="40">
        <f>IF($A$27=0,0,(COUNTIF(A!AB$11:AB$50,AB27)+COUNTIF(B!AB$11:AB$50,AB27)+COUNTIF('C'!AB$11:AB$50,AB27)+COUNTIF(D!AB$11:AB$50,AB27)+COUNTIF(E!AB$11:AB$50,AB27)+COUNTIF(F!AB$11:AB$50,AB27)+COUNTIF(G!AB$11:AB$50,AB27)+COUNTIF(H!AB$11:AB$50,AB27)+COUNTIF(I!AB$11:AB$50,AB27)+COUNTIF(J!AB$11:AB$50,AB27))/$A$27)</f>
        <v>0</v>
      </c>
      <c r="AC18" s="40">
        <f>IF($A$27=0,0,(COUNTIF(A!AC$11:AC$50,AC27)+COUNTIF(B!AC$11:AC$50,AC27)+COUNTIF('C'!AC$11:AC$50,AC27)+COUNTIF(D!AC$11:AC$50,AC27)+COUNTIF(E!AC$11:AC$50,AC27)+COUNTIF(F!AC$11:AC$50,AC27)+COUNTIF(G!AC$11:AC$50,AC27)+COUNTIF(H!AC$11:AC$50,AC27)+COUNTIF(I!AC$11:AC$50,AC27)+COUNTIF(J!AC$11:AC$50,AC27))/$A$27)</f>
        <v>0</v>
      </c>
      <c r="AD18" s="40">
        <f>IF($A$27=0,0,(COUNTIF(A!AD$11:AD$50,AD27)+COUNTIF(B!AD$11:AD$50,AD27)+COUNTIF('C'!AD$11:AD$50,AD27)+COUNTIF(D!AD$11:AD$50,AD27)+COUNTIF(E!AD$11:AD$50,AD27)+COUNTIF(F!AD$11:AD$50,AD27)+COUNTIF(G!AD$11:AD$50,AD27)+COUNTIF(H!AD$11:AD$50,AD27)+COUNTIF(I!AD$11:AD$50,AD27)+COUNTIF(J!AD$11:AD$50,AD27))/$A$27)</f>
        <v>0</v>
      </c>
      <c r="AE18" s="40">
        <f>IF($A$27=0,0,(COUNTIF(A!AE$11:AE$50,AE27)+COUNTIF(B!AE$11:AE$50,AE27)+COUNTIF('C'!AE$11:AE$50,AE27)+COUNTIF(D!AE$11:AE$50,AE27)+COUNTIF(E!AE$11:AE$50,AE27)+COUNTIF(F!AE$11:AE$50,AE27)+COUNTIF(G!AE$11:AE$50,AE27)+COUNTIF(H!AE$11:AE$50,AE27)+COUNTIF(I!AE$11:AE$50,AE27)+COUNTIF(J!AE$11:AE$50,AE27))/$A$27)</f>
        <v>0</v>
      </c>
      <c r="AG18" s="360" t="s">
        <v>40</v>
      </c>
      <c r="AH18" s="363" t="s">
        <v>33</v>
      </c>
      <c r="AI18" s="363" t="s">
        <v>13</v>
      </c>
      <c r="AJ18" s="363" t="s">
        <v>34</v>
      </c>
      <c r="AK18" s="363" t="s">
        <v>35</v>
      </c>
      <c r="AL18" s="363" t="s">
        <v>36</v>
      </c>
      <c r="AM18" s="363" t="s">
        <v>37</v>
      </c>
      <c r="AN18" s="363" t="s">
        <v>38</v>
      </c>
      <c r="AO18" s="354" t="s">
        <v>39</v>
      </c>
      <c r="AQ18" s="208" t="s">
        <v>26</v>
      </c>
      <c r="AR18" s="17">
        <f>F!AH$56</f>
        <v>0</v>
      </c>
      <c r="AS18" s="17">
        <f>F!AI$56</f>
        <v>0</v>
      </c>
      <c r="AT18" s="17">
        <f>F!AJ$56</f>
        <v>0</v>
      </c>
    </row>
    <row r="19" spans="1:46" ht="12.75" customHeight="1">
      <c r="A19" s="172" t="s">
        <v>96</v>
      </c>
      <c r="B19" s="40">
        <f>IF($A$27=0,0,(COUNTIF(A!B$11:B$50,B28)+COUNTIF(B!B$11:B$50,B28)+COUNTIF('C'!B$11:B$50,B28)+COUNTIF(D!B$11:B$50,B28)+COUNTIF(E!B$11:B$50,B28)+COUNTIF(F!B$11:B$50,B28)+COUNTIF(G!B$11:B$50,B28)+COUNTIF(H!B$11:B$50,B28)+COUNTIF(I!B$11:B$50,B28)+COUNTIF(J!B$11:B$50,B28))/$A$27)</f>
        <v>0</v>
      </c>
      <c r="C19" s="40">
        <f>IF($A$27=0,0,(COUNTIF(A!C$11:C$50,C28)+COUNTIF(B!C$11:C$50,C28)+COUNTIF('C'!C$11:C$50,C28)+COUNTIF(D!C$11:C$50,C28)+COUNTIF(E!C$11:C$50,C28)+COUNTIF(F!C$11:C$50,C28)+COUNTIF(G!C$11:C$50,C28)+COUNTIF(H!C$11:C$50,C28)+COUNTIF(I!C$11:C$50,C28)+COUNTIF(J!C$11:C$50,C28))/$A$27)</f>
        <v>0</v>
      </c>
      <c r="D19" s="40">
        <f>IF($A$27=0,0,(COUNTIF(A!D$11:D$50,D28)+COUNTIF(B!D$11:D$50,D28)+COUNTIF('C'!D$11:D$50,D28)+COUNTIF(D!D$11:D$50,D28)+COUNTIF(E!D$11:D$50,D28)+COUNTIF(F!D$11:D$50,D28)+COUNTIF(G!D$11:D$50,D28)+COUNTIF(H!D$11:D$50,D28)+COUNTIF(I!D$11:D$50,D28)+COUNTIF(J!D$11:D$50,D28))/$A$27)</f>
        <v>0</v>
      </c>
      <c r="E19" s="40">
        <f>IF($A$27=0,0,(COUNTIF(A!E$11:E$50,E28)+COUNTIF(B!E$11:E$50,E28)+COUNTIF('C'!E$11:E$50,E28)+COUNTIF(D!E$11:E$50,E28)+COUNTIF(E!E$11:E$50,E28)+COUNTIF(F!E$11:E$50,E28)+COUNTIF(G!E$11:E$50,E28)+COUNTIF(H!E$11:E$50,E28)+COUNTIF(I!E$11:E$50,E28)+COUNTIF(J!E$11:E$50,E28))/$A$27)</f>
        <v>0</v>
      </c>
      <c r="F19" s="40">
        <f>IF($A$27=0,0,(COUNTIF(A!F$11:F$50,F28)+COUNTIF(B!F$11:F$50,F28)+COUNTIF('C'!F$11:F$50,F28)+COUNTIF(D!F$11:F$50,F28)+COUNTIF(E!F$11:F$50,F28)+COUNTIF(F!F$11:F$50,F28)+COUNTIF(G!F$11:F$50,F28)+COUNTIF(H!F$11:F$50,F28)+COUNTIF(I!F$11:F$50,F28)+COUNTIF(J!F$11:F$50,F28))/$A$27)</f>
        <v>0</v>
      </c>
      <c r="G19" s="40">
        <f>IF($A$27=0,0,(COUNTIF(A!G$11:G$50,G28)+COUNTIF(B!G$11:G$50,G28)+COUNTIF('C'!G$11:G$50,G28)+COUNTIF(D!G$11:G$50,G28)+COUNTIF(E!G$11:G$50,G28)+COUNTIF(F!G$11:G$50,G28)+COUNTIF(G!G$11:G$50,G28)+COUNTIF(H!G$11:G$50,G28)+COUNTIF(I!G$11:G$50,G28)+COUNTIF(J!G$11:G$50,G28))/$A$27)</f>
        <v>0</v>
      </c>
      <c r="H19" s="40">
        <f>IF($A$27=0,0,(COUNTIF(A!H$11:H$50,H28)+COUNTIF(B!H$11:H$50,H28)+COUNTIF('C'!H$11:H$50,H28)+COUNTIF(D!H$11:H$50,H28)+COUNTIF(E!H$11:H$50,H28)+COUNTIF(F!H$11:H$50,H28)+COUNTIF(G!H$11:H$50,H28)+COUNTIF(H!H$11:H$50,H28)+COUNTIF(I!H$11:H$50,H28)+COUNTIF(J!H$11:H$50,H28))/$A$27)</f>
        <v>0</v>
      </c>
      <c r="I19" s="40">
        <f>IF($A$27=0,0,(COUNTIF(A!I$11:I$50,I28)+COUNTIF(B!I$11:I$50,I28)+COUNTIF('C'!I$11:I$50,I28)+COUNTIF(D!I$11:I$50,I28)+COUNTIF(E!I$11:I$50,I28)+COUNTIF(F!I$11:I$50,I28)+COUNTIF(G!I$11:I$50,I28)+COUNTIF(H!I$11:I$50,I28)+COUNTIF(I!I$11:I$50,I28)+COUNTIF(J!I$11:I$50,I28))/$A$27)</f>
        <v>0</v>
      </c>
      <c r="J19" s="40">
        <f>IF($A$27=0,0,(COUNTIF(A!J$11:J$50,J28)+COUNTIF(B!J$11:J$50,J28)+COUNTIF('C'!J$11:J$50,J28)+COUNTIF(D!J$11:J$50,J28)+COUNTIF(E!J$11:J$50,J28)+COUNTIF(F!J$11:J$50,J28)+COUNTIF(G!J$11:J$50,J28)+COUNTIF(H!J$11:J$50,J28)+COUNTIF(I!J$11:J$50,J28)+COUNTIF(J!J$11:J$50,J28))/$A$27)</f>
        <v>0</v>
      </c>
      <c r="K19" s="40">
        <f>IF($A$27=0,0,(COUNTIF(A!K$11:K$50,K28)+COUNTIF(B!K$11:K$50,K28)+COUNTIF('C'!K$11:K$50,K28)+COUNTIF(D!K$11:K$50,K28)+COUNTIF(E!K$11:K$50,K28)+COUNTIF(F!K$11:K$50,K28)+COUNTIF(G!K$11:K$50,K28)+COUNTIF(H!K$11:K$50,K28)+COUNTIF(I!K$11:K$50,K28)+COUNTIF(J!K$11:K$50,K28))/$A$27)</f>
        <v>0</v>
      </c>
      <c r="L19" s="40">
        <f>IF($A$27=0,0,(COUNTIF(A!L$11:L$50,L28)+COUNTIF(B!L$11:L$50,L28)+COUNTIF('C'!L$11:L$50,L28)+COUNTIF(D!L$11:L$50,L28)+COUNTIF(E!L$11:L$50,L28)+COUNTIF(F!L$11:L$50,L28)+COUNTIF(G!L$11:L$50,L28)+COUNTIF(H!L$11:L$50,L28)+COUNTIF(I!L$11:L$50,L28)+COUNTIF(J!L$11:L$50,L28))/$A$27)</f>
        <v>0</v>
      </c>
      <c r="M19" s="40">
        <f>IF($A$27=0,0,(COUNTIF(A!M$11:M$50,M28)+COUNTIF(B!M$11:M$50,M28)+COUNTIF('C'!M$11:M$50,M28)+COUNTIF(D!M$11:M$50,M28)+COUNTIF(E!M$11:M$50,M28)+COUNTIF(F!M$11:M$50,M28)+COUNTIF(G!M$11:M$50,M28)+COUNTIF(H!M$11:M$50,M28)+COUNTIF(I!M$11:M$50,M28)+COUNTIF(J!M$11:M$50,M28))/$A$27)</f>
        <v>0</v>
      </c>
      <c r="N19" s="40">
        <f>IF($A$27=0,0,(COUNTIF(A!N$11:N$50,N28)+COUNTIF(B!N$11:N$50,N28)+COUNTIF('C'!N$11:N$50,N28)+COUNTIF(D!N$11:N$50,N28)+COUNTIF(E!N$11:N$50,N28)+COUNTIF(F!N$11:N$50,N28)+COUNTIF(G!N$11:N$50,N28)+COUNTIF(H!N$11:N$50,N28)+COUNTIF(I!N$11:N$50,N28)+COUNTIF(J!N$11:N$50,N28))/$A$27)</f>
        <v>0</v>
      </c>
      <c r="O19" s="40">
        <f>IF($A$27=0,0,(COUNTIF(A!O$11:O$50,O28)+COUNTIF(B!O$11:O$50,O28)+COUNTIF('C'!O$11:O$50,O28)+COUNTIF(D!O$11:O$50,O28)+COUNTIF(E!O$11:O$50,O28)+COUNTIF(F!O$11:O$50,O28)+COUNTIF(G!O$11:O$50,O28)+COUNTIF(H!O$11:O$50,O28)+COUNTIF(I!O$11:O$50,O28)+COUNTIF(J!O$11:O$50,O28))/$A$27)</f>
        <v>0</v>
      </c>
      <c r="P19" s="40">
        <f>IF($A$27=0,0,(COUNTIF(A!P$11:P$50,P28)+COUNTIF(B!P$11:P$50,P28)+COUNTIF('C'!P$11:P$50,P28)+COUNTIF(D!P$11:P$50,P28)+COUNTIF(E!P$11:P$50,P28)+COUNTIF(F!P$11:P$50,P28)+COUNTIF(G!P$11:P$50,P28)+COUNTIF(H!P$11:P$50,P28)+COUNTIF(I!P$11:P$50,P28)+COUNTIF(J!P$11:P$50,P28))/$A$27)</f>
        <v>0</v>
      </c>
      <c r="Q19" s="40">
        <f>IF($A$27=0,0,(COUNTIF(A!Q$11:Q$50,Q28)+COUNTIF(B!Q$11:Q$50,Q28)+COUNTIF('C'!Q$11:Q$50,Q28)+COUNTIF(D!Q$11:Q$50,Q28)+COUNTIF(E!Q$11:Q$50,Q28)+COUNTIF(F!Q$11:Q$50,Q28)+COUNTIF(G!Q$11:Q$50,Q28)+COUNTIF(H!Q$11:Q$50,Q28)+COUNTIF(I!Q$11:Q$50,Q28)+COUNTIF(J!Q$11:Q$50,Q28))/$A$27)</f>
        <v>0</v>
      </c>
      <c r="R19" s="40">
        <f>IF($A$27=0,0,(COUNTIF(A!R$11:R$50,R28)+COUNTIF(B!R$11:R$50,R28)+COUNTIF('C'!R$11:R$50,R28)+COUNTIF(D!R$11:R$50,R28)+COUNTIF(E!R$11:R$50,R28)+COUNTIF(F!R$11:R$50,R28)+COUNTIF(G!R$11:R$50,R28)+COUNTIF(H!R$11:R$50,R28)+COUNTIF(I!R$11:R$50,R28)+COUNTIF(J!R$11:R$50,R28))/$A$27)</f>
        <v>0</v>
      </c>
      <c r="S19" s="40">
        <f>IF($A$27=0,0,(COUNTIF(A!S$11:S$50,S28)+COUNTIF(B!S$11:S$50,S28)+COUNTIF('C'!S$11:S$50,S28)+COUNTIF(D!S$11:S$50,S28)+COUNTIF(E!S$11:S$50,S28)+COUNTIF(F!S$11:S$50,S28)+COUNTIF(G!S$11:S$50,S28)+COUNTIF(H!S$11:S$50,S28)+COUNTIF(I!S$11:S$50,S28)+COUNTIF(J!S$11:S$50,S28))/$A$27)</f>
        <v>0</v>
      </c>
      <c r="T19" s="40">
        <f>IF($A$27=0,0,(COUNTIF(A!T$11:T$50,T28)+COUNTIF(B!T$11:T$50,T28)+COUNTIF('C'!T$11:T$50,T28)+COUNTIF(D!T$11:T$50,T28)+COUNTIF(E!T$11:T$50,T28)+COUNTIF(F!T$11:T$50,T28)+COUNTIF(G!T$11:T$50,T28)+COUNTIF(H!T$11:T$50,T28)+COUNTIF(I!T$11:T$50,T28)+COUNTIF(J!T$11:T$50,T28))/$A$27)</f>
        <v>0</v>
      </c>
      <c r="U19" s="40">
        <f>IF($A$27=0,0,(COUNTIF(A!U$11:U$50,U28)+COUNTIF(B!U$11:U$50,U28)+COUNTIF('C'!U$11:U$50,U28)+COUNTIF(D!U$11:U$50,U28)+COUNTIF(E!U$11:U$50,U28)+COUNTIF(F!U$11:U$50,U28)+COUNTIF(G!U$11:U$50,U28)+COUNTIF(H!U$11:U$50,U28)+COUNTIF(I!U$11:U$50,U28)+COUNTIF(J!U$11:U$50,U28))/$A$27)</f>
        <v>0</v>
      </c>
      <c r="V19" s="110"/>
      <c r="W19" s="135"/>
      <c r="X19" s="40">
        <f>IF($A$27=0,0,(COUNTIF(A!X$11:X$50,X28)+COUNTIF(B!X$11:X$50,X28)+COUNTIF('C'!X$11:X$50,X28)+COUNTIF(D!X$11:X$50,X28)+COUNTIF(E!X$11:X$50,X28)+COUNTIF(F!X$11:X$50,X28)+COUNTIF(G!X$11:X$50,X28)+COUNTIF(H!X$11:X$50,X28)+COUNTIF(I!X$11:X$50,X28)+COUNTIF(J!X$11:X$50,X28))/$A$27)</f>
        <v>0</v>
      </c>
      <c r="Y19" s="40">
        <f>IF($A$27=0,0,(COUNTIF(A!Y$11:Y$50,Y28)+COUNTIF(B!Y$11:Y$50,Y28)+COUNTIF('C'!Y$11:Y$50,Y28)+COUNTIF(D!Y$11:Y$50,Y28)+COUNTIF(E!Y$11:Y$50,Y28)+COUNTIF(F!Y$11:Y$50,Y28)+COUNTIF(G!Y$11:Y$50,Y28)+COUNTIF(H!Y$11:Y$50,Y28)+COUNTIF(I!Y$11:Y$50,Y28)+COUNTIF(J!Y$11:Y$50,Y28))/$A$27)</f>
        <v>0</v>
      </c>
      <c r="Z19" s="40">
        <f>IF($A$27=0,0,(COUNTIF(A!Z$11:Z$50,Z28)+COUNTIF(B!Z$11:Z$50,Z28)+COUNTIF('C'!Z$11:Z$50,Z28)+COUNTIF(D!Z$11:Z$50,Z28)+COUNTIF(E!Z$11:Z$50,Z28)+COUNTIF(F!Z$11:Z$50,Z28)+COUNTIF(G!Z$11:Z$50,Z28)+COUNTIF(H!Z$11:Z$50,Z28)+COUNTIF(I!Z$11:Z$50,Z28)+COUNTIF(J!Z$11:Z$50,Z28))/$A$27)</f>
        <v>0</v>
      </c>
      <c r="AA19" s="40">
        <f>IF($A$27=0,0,(COUNTIF(A!AA$11:AA$50,AA28)+COUNTIF(B!AA$11:AA$50,AA28)+COUNTIF('C'!AA$11:AA$50,AA28)+COUNTIF(D!AA$11:AA$50,AA28)+COUNTIF(E!AA$11:AA$50,AA28)+COUNTIF(F!AA$11:AA$50,AA28)+COUNTIF(G!AA$11:AA$50,AA28)+COUNTIF(H!AA$11:AA$50,AA28)+COUNTIF(I!AA$11:AA$50,AA28)+COUNTIF(J!AA$11:AA$50,AA28))/$A$27)</f>
        <v>0</v>
      </c>
      <c r="AB19" s="40">
        <f>IF($A$27=0,0,(COUNTIF(A!AB$11:AB$50,AB28)+COUNTIF(B!AB$11:AB$50,AB28)+COUNTIF('C'!AB$11:AB$50,AB28)+COUNTIF(D!AB$11:AB$50,AB28)+COUNTIF(E!AB$11:AB$50,AB28)+COUNTIF(F!AB$11:AB$50,AB28)+COUNTIF(G!AB$11:AB$50,AB28)+COUNTIF(H!AB$11:AB$50,AB28)+COUNTIF(I!AB$11:AB$50,AB28)+COUNTIF(J!AB$11:AB$50,AB28))/$A$27)</f>
        <v>0</v>
      </c>
      <c r="AC19" s="40">
        <f>IF($A$27=0,0,(COUNTIF(A!AC$11:AC$50,AC28)+COUNTIF(B!AC$11:AC$50,AC28)+COUNTIF('C'!AC$11:AC$50,AC28)+COUNTIF(D!AC$11:AC$50,AC28)+COUNTIF(E!AC$11:AC$50,AC28)+COUNTIF(F!AC$11:AC$50,AC28)+COUNTIF(G!AC$11:AC$50,AC28)+COUNTIF(H!AC$11:AC$50,AC28)+COUNTIF(I!AC$11:AC$50,AC28)+COUNTIF(J!AC$11:AC$50,AC28))/$A$27)</f>
        <v>0</v>
      </c>
      <c r="AD19" s="40">
        <f>IF($A$27=0,0,(COUNTIF(A!AD$11:AD$50,AD28)+COUNTIF(B!AD$11:AD$50,AD28)+COUNTIF('C'!AD$11:AD$50,AD28)+COUNTIF(D!AD$11:AD$50,AD28)+COUNTIF(E!AD$11:AD$50,AD28)+COUNTIF(F!AD$11:AD$50,AD28)+COUNTIF(G!AD$11:AD$50,AD28)+COUNTIF(H!AD$11:AD$50,AD28)+COUNTIF(I!AD$11:AD$50,AD28)+COUNTIF(J!AD$11:AD$50,AD28))/$A$27)</f>
        <v>0</v>
      </c>
      <c r="AE19" s="40">
        <f>IF($A$27=0,0,(COUNTIF(A!AE$11:AE$50,AE28)+COUNTIF(B!AE$11:AE$50,AE28)+COUNTIF('C'!AE$11:AE$50,AE28)+COUNTIF(D!AE$11:AE$50,AE28)+COUNTIF(E!AE$11:AE$50,AE28)+COUNTIF(F!AE$11:AE$50,AE28)+COUNTIF(G!AE$11:AE$50,AE28)+COUNTIF(H!AE$11:AE$50,AE28)+COUNTIF(I!AE$11:AE$50,AE28)+COUNTIF(J!AE$11:AE$50,AE28))/$A$27)</f>
        <v>0</v>
      </c>
      <c r="AG19" s="361"/>
      <c r="AH19" s="364"/>
      <c r="AI19" s="364"/>
      <c r="AJ19" s="364"/>
      <c r="AK19" s="364"/>
      <c r="AL19" s="364"/>
      <c r="AM19" s="364"/>
      <c r="AN19" s="364"/>
      <c r="AO19" s="355"/>
      <c r="AQ19" s="208" t="s">
        <v>27</v>
      </c>
      <c r="AR19" s="17">
        <f>G!AH$56</f>
        <v>0</v>
      </c>
      <c r="AS19" s="17">
        <f>G!AI$56</f>
        <v>0</v>
      </c>
      <c r="AT19" s="17">
        <f>G!AJ$56</f>
        <v>0</v>
      </c>
    </row>
    <row r="20" spans="1:46" ht="12.75" customHeight="1">
      <c r="A20" s="172" t="s">
        <v>97</v>
      </c>
      <c r="B20" s="40">
        <f>IF($A$27=0,0,(COUNTIF(A!B$11:B$50,B29)+COUNTIF(B!B$11:B$50,B29)+COUNTIF('C'!B$11:B$50,B29)+COUNTIF(D!B$11:B$50,B29)+COUNTIF(E!B$11:B$50,B29)+COUNTIF(F!B$11:B$50,B29)+COUNTIF(G!B$11:B$50,B29)+COUNTIF(H!B$11:B$50,B29)+COUNTIF(I!B$11:B$50,B29)+COUNTIF(J!B$11:B$50,B29))/$A$27)</f>
        <v>0</v>
      </c>
      <c r="C20" s="40">
        <f>IF($A$27=0,0,(COUNTIF(A!C$11:C$50,C29)+COUNTIF(B!C$11:C$50,C29)+COUNTIF('C'!C$11:C$50,C29)+COUNTIF(D!C$11:C$50,C29)+COUNTIF(E!C$11:C$50,C29)+COUNTIF(F!C$11:C$50,C29)+COUNTIF(G!C$11:C$50,C29)+COUNTIF(H!C$11:C$50,C29)+COUNTIF(I!C$11:C$50,C29)+COUNTIF(J!C$11:C$50,C29))/$A$27)</f>
        <v>0</v>
      </c>
      <c r="D20" s="40">
        <f>IF($A$27=0,0,(COUNTIF(A!D$11:D$50,D29)+COUNTIF(B!D$11:D$50,D29)+COUNTIF('C'!D$11:D$50,D29)+COUNTIF(D!D$11:D$50,D29)+COUNTIF(E!D$11:D$50,D29)+COUNTIF(F!D$11:D$50,D29)+COUNTIF(G!D$11:D$50,D29)+COUNTIF(H!D$11:D$50,D29)+COUNTIF(I!D$11:D$50,D29)+COUNTIF(J!D$11:D$50,D29))/$A$27)</f>
        <v>0</v>
      </c>
      <c r="E20" s="40">
        <f>IF($A$27=0,0,(COUNTIF(A!E$11:E$50,E29)+COUNTIF(B!E$11:E$50,E29)+COUNTIF('C'!E$11:E$50,E29)+COUNTIF(D!E$11:E$50,E29)+COUNTIF(E!E$11:E$50,E29)+COUNTIF(F!E$11:E$50,E29)+COUNTIF(G!E$11:E$50,E29)+COUNTIF(H!E$11:E$50,E29)+COUNTIF(I!E$11:E$50,E29)+COUNTIF(J!E$11:E$50,E29))/$A$27)</f>
        <v>0</v>
      </c>
      <c r="F20" s="40">
        <f>IF($A$27=0,0,(COUNTIF(A!F$11:F$50,F29)+COUNTIF(B!F$11:F$50,F29)+COUNTIF('C'!F$11:F$50,F29)+COUNTIF(D!F$11:F$50,F29)+COUNTIF(E!F$11:F$50,F29)+COUNTIF(F!F$11:F$50,F29)+COUNTIF(G!F$11:F$50,F29)+COUNTIF(H!F$11:F$50,F29)+COUNTIF(I!F$11:F$50,F29)+COUNTIF(J!F$11:F$50,F29))/$A$27)</f>
        <v>0</v>
      </c>
      <c r="G20" s="40">
        <f>IF($A$27=0,0,(COUNTIF(A!G$11:G$50,G29)+COUNTIF(B!G$11:G$50,G29)+COUNTIF('C'!G$11:G$50,G29)+COUNTIF(D!G$11:G$50,G29)+COUNTIF(E!G$11:G$50,G29)+COUNTIF(F!G$11:G$50,G29)+COUNTIF(G!G$11:G$50,G29)+COUNTIF(H!G$11:G$50,G29)+COUNTIF(I!G$11:G$50,G29)+COUNTIF(J!G$11:G$50,G29))/$A$27)</f>
        <v>0</v>
      </c>
      <c r="H20" s="40">
        <f>IF($A$27=0,0,(COUNTIF(A!H$11:H$50,H29)+COUNTIF(B!H$11:H$50,H29)+COUNTIF('C'!H$11:H$50,H29)+COUNTIF(D!H$11:H$50,H29)+COUNTIF(E!H$11:H$50,H29)+COUNTIF(F!H$11:H$50,H29)+COUNTIF(G!H$11:H$50,H29)+COUNTIF(H!H$11:H$50,H29)+COUNTIF(I!H$11:H$50,H29)+COUNTIF(J!H$11:H$50,H29))/$A$27)</f>
        <v>0</v>
      </c>
      <c r="I20" s="40">
        <f>IF($A$27=0,0,(COUNTIF(A!I$11:I$50,I29)+COUNTIF(B!I$11:I$50,I29)+COUNTIF('C'!I$11:I$50,I29)+COUNTIF(D!I$11:I$50,I29)+COUNTIF(E!I$11:I$50,I29)+COUNTIF(F!I$11:I$50,I29)+COUNTIF(G!I$11:I$50,I29)+COUNTIF(H!I$11:I$50,I29)+COUNTIF(I!I$11:I$50,I29)+COUNTIF(J!I$11:I$50,I29))/$A$27)</f>
        <v>0</v>
      </c>
      <c r="J20" s="40">
        <f>IF($A$27=0,0,(COUNTIF(A!J$11:J$50,J29)+COUNTIF(B!J$11:J$50,J29)+COUNTIF('C'!J$11:J$50,J29)+COUNTIF(D!J$11:J$50,J29)+COUNTIF(E!J$11:J$50,J29)+COUNTIF(F!J$11:J$50,J29)+COUNTIF(G!J$11:J$50,J29)+COUNTIF(H!J$11:J$50,J29)+COUNTIF(I!J$11:J$50,J29)+COUNTIF(J!J$11:J$50,J29))/$A$27)</f>
        <v>0</v>
      </c>
      <c r="K20" s="40">
        <f>IF($A$27=0,0,(COUNTIF(A!K$11:K$50,K29)+COUNTIF(B!K$11:K$50,K29)+COUNTIF('C'!K$11:K$50,K29)+COUNTIF(D!K$11:K$50,K29)+COUNTIF(E!K$11:K$50,K29)+COUNTIF(F!K$11:K$50,K29)+COUNTIF(G!K$11:K$50,K29)+COUNTIF(H!K$11:K$50,K29)+COUNTIF(I!K$11:K$50,K29)+COUNTIF(J!K$11:K$50,K29))/$A$27)</f>
        <v>0</v>
      </c>
      <c r="L20" s="40">
        <f>IF($A$27=0,0,(COUNTIF(A!L$11:L$50,L29)+COUNTIF(B!L$11:L$50,L29)+COUNTIF('C'!L$11:L$50,L29)+COUNTIF(D!L$11:L$50,L29)+COUNTIF(E!L$11:L$50,L29)+COUNTIF(F!L$11:L$50,L29)+COUNTIF(G!L$11:L$50,L29)+COUNTIF(H!L$11:L$50,L29)+COUNTIF(I!L$11:L$50,L29)+COUNTIF(J!L$11:L$50,L29))/$A$27)</f>
        <v>0</v>
      </c>
      <c r="M20" s="40"/>
      <c r="N20" s="40"/>
      <c r="O20" s="40">
        <f>IF($A$27=0,0,(COUNTIF(A!O$11:O$50,O29)+COUNTIF(B!O$11:O$50,O29)+COUNTIF('C'!O$11:O$50,O29)+COUNTIF(D!O$11:O$50,O29)+COUNTIF(E!O$11:O$50,O29)+COUNTIF(F!O$11:O$50,O29)+COUNTIF(G!O$11:O$50,O29)+COUNTIF(H!O$11:O$50,O29)+COUNTIF(I!O$11:O$50,O29)+COUNTIF(J!O$11:O$50,O29))/$A$27)</f>
        <v>0</v>
      </c>
      <c r="P20" s="40">
        <f>IF($A$27=0,0,(COUNTIF(A!P$11:P$50,P29)+COUNTIF(B!P$11:P$50,P29)+COUNTIF('C'!P$11:P$50,P29)+COUNTIF(D!P$11:P$50,P29)+COUNTIF(E!P$11:P$50,P29)+COUNTIF(F!P$11:P$50,P29)+COUNTIF(G!P$11:P$50,P29)+COUNTIF(H!P$11:P$50,P29)+COUNTIF(I!P$11:P$50,P29)+COUNTIF(J!P$11:P$50,P29))/$A$27)</f>
        <v>0</v>
      </c>
      <c r="Q20" s="40">
        <f>IF($A$27=0,0,(COUNTIF(A!Q$11:Q$50,Q29)+COUNTIF(B!Q$11:Q$50,Q29)+COUNTIF('C'!Q$11:Q$50,Q29)+COUNTIF(D!Q$11:Q$50,Q29)+COUNTIF(E!Q$11:Q$50,Q29)+COUNTIF(F!Q$11:Q$50,Q29)+COUNTIF(G!Q$11:Q$50,Q29)+COUNTIF(H!Q$11:Q$50,Q29)+COUNTIF(I!Q$11:Q$50,Q29)+COUNTIF(J!Q$11:Q$50,Q29))/$A$27)</f>
        <v>0</v>
      </c>
      <c r="R20" s="40"/>
      <c r="S20" s="40">
        <f>IF($A$27=0,0,(COUNTIF(A!S$11:S$50,S29)+COUNTIF(B!S$11:S$50,S29)+COUNTIF('C'!S$11:S$50,S29)+COUNTIF(D!S$11:S$50,S29)+COUNTIF(E!S$11:S$50,S29)+COUNTIF(F!S$11:S$50,S29)+COUNTIF(G!S$11:S$50,S29)+COUNTIF(H!S$11:S$50,S29)+COUNTIF(I!S$11:S$50,S29)+COUNTIF(J!S$11:S$50,S29))/$A$27)</f>
        <v>0</v>
      </c>
      <c r="T20" s="40">
        <f>IF($A$27=0,0,(COUNTIF(A!T$11:T$50,T29)+COUNTIF(B!T$11:T$50,T29)+COUNTIF('C'!T$11:T$50,T29)+COUNTIF(D!T$11:T$50,T29)+COUNTIF(E!T$11:T$50,T29)+COUNTIF(F!T$11:T$50,T29)+COUNTIF(G!T$11:T$50,T29)+COUNTIF(H!T$11:T$50,T29)+COUNTIF(I!T$11:T$50,T29)+COUNTIF(J!T$11:T$50,T29))/$A$27)</f>
        <v>0</v>
      </c>
      <c r="U20" s="40">
        <f>IF($A$27=0,0,(COUNTIF(A!U$11:U$50,U29)+COUNTIF(B!U$11:U$50,U29)+COUNTIF('C'!U$11:U$50,U29)+COUNTIF(D!U$11:U$50,U29)+COUNTIF(E!U$11:U$50,U29)+COUNTIF(F!U$11:U$50,U29)+COUNTIF(G!U$11:U$50,U29)+COUNTIF(H!U$11:U$50,U29)+COUNTIF(I!U$11:U$50,U29)+COUNTIF(J!U$11:U$50,U29))/$A$27)</f>
        <v>0</v>
      </c>
      <c r="V20" s="110"/>
      <c r="W20" s="135"/>
      <c r="X20" s="40">
        <f>IF($A$27=0,0,(COUNTIF(A!X$11:X$50,X29)+COUNTIF(B!X$11:X$50,X29)+COUNTIF('C'!X$11:X$50,X29)+COUNTIF(D!X$11:X$50,X29)+COUNTIF(E!X$11:X$50,X29)+COUNTIF(F!X$11:X$50,X29)+COUNTIF(G!X$11:X$50,X29)+COUNTIF(H!X$11:X$50,X29)+COUNTIF(I!X$11:X$50,X29)+COUNTIF(J!X$11:X$50,X29))/$A$27)</f>
        <v>0</v>
      </c>
      <c r="Y20" s="40">
        <f>IF($A$27=0,0,(COUNTIF(A!Y$11:Y$50,Y29)+COUNTIF(B!Y$11:Y$50,Y29)+COUNTIF('C'!Y$11:Y$50,Y29)+COUNTIF(D!Y$11:Y$50,Y29)+COUNTIF(E!Y$11:Y$50,Y29)+COUNTIF(F!Y$11:Y$50,Y29)+COUNTIF(G!Y$11:Y$50,Y29)+COUNTIF(H!Y$11:Y$50,Y29)+COUNTIF(I!Y$11:Y$50,Y29)+COUNTIF(J!Y$11:Y$50,Y29))/$A$27)</f>
        <v>0</v>
      </c>
      <c r="Z20" s="40">
        <f>IF($A$27=0,0,(COUNTIF(A!Z$11:Z$50,Z29)+COUNTIF(B!Z$11:Z$50,Z29)+COUNTIF('C'!Z$11:Z$50,Z29)+COUNTIF(D!Z$11:Z$50,Z29)+COUNTIF(E!Z$11:Z$50,Z29)+COUNTIF(F!Z$11:Z$50,Z29)+COUNTIF(G!Z$11:Z$50,Z29)+COUNTIF(H!Z$11:Z$50,Z29)+COUNTIF(I!Z$11:Z$50,Z29)+COUNTIF(J!Z$11:Z$50,Z29))/$A$27)</f>
        <v>0</v>
      </c>
      <c r="AA20" s="40">
        <f>IF($A$27=0,0,(COUNTIF(A!AA$11:AA$50,AA29)+COUNTIF(B!AA$11:AA$50,AA29)+COUNTIF('C'!AA$11:AA$50,AA29)+COUNTIF(D!AA$11:AA$50,AA29)+COUNTIF(E!AA$11:AA$50,AA29)+COUNTIF(F!AA$11:AA$50,AA29)+COUNTIF(G!AA$11:AA$50,AA29)+COUNTIF(H!AA$11:AA$50,AA29)+COUNTIF(I!AA$11:AA$50,AA29)+COUNTIF(J!AA$11:AA$50,AA29))/$A$27)</f>
        <v>0</v>
      </c>
      <c r="AB20" s="40">
        <f>IF($A$27=0,0,(COUNTIF(A!AB$11:AB$50,AB29)+COUNTIF(B!AB$11:AB$50,AB29)+COUNTIF('C'!AB$11:AB$50,AB29)+COUNTIF(D!AB$11:AB$50,AB29)+COUNTIF(E!AB$11:AB$50,AB29)+COUNTIF(F!AB$11:AB$50,AB29)+COUNTIF(G!AB$11:AB$50,AB29)+COUNTIF(H!AB$11:AB$50,AB29)+COUNTIF(I!AB$11:AB$50,AB29)+COUNTIF(J!AB$11:AB$50,AB29))/$A$27)</f>
        <v>0</v>
      </c>
      <c r="AC20" s="40">
        <f>IF($A$27=0,0,(COUNTIF(A!AC$11:AC$50,AC29)+COUNTIF(B!AC$11:AC$50,AC29)+COUNTIF('C'!AC$11:AC$50,AC29)+COUNTIF(D!AC$11:AC$50,AC29)+COUNTIF(E!AC$11:AC$50,AC29)+COUNTIF(F!AC$11:AC$50,AC29)+COUNTIF(G!AC$11:AC$50,AC29)+COUNTIF(H!AC$11:AC$50,AC29)+COUNTIF(I!AC$11:AC$50,AC29)+COUNTIF(J!AC$11:AC$50,AC29))/$A$27)</f>
        <v>0</v>
      </c>
      <c r="AD20" s="40">
        <f>IF($A$27=0,0,(COUNTIF(A!AD$11:AD$50,AD29)+COUNTIF(B!AD$11:AD$50,AD29)+COUNTIF('C'!AD$11:AD$50,AD29)+COUNTIF(D!AD$11:AD$50,AD29)+COUNTIF(E!AD$11:AD$50,AD29)+COUNTIF(F!AD$11:AD$50,AD29)+COUNTIF(G!AD$11:AD$50,AD29)+COUNTIF(H!AD$11:AD$50,AD29)+COUNTIF(I!AD$11:AD$50,AD29)+COUNTIF(J!AD$11:AD$50,AD29))/$A$27)</f>
        <v>0</v>
      </c>
      <c r="AE20" s="40"/>
      <c r="AF20" s="214"/>
      <c r="AG20" s="361"/>
      <c r="AH20" s="364"/>
      <c r="AI20" s="364"/>
      <c r="AJ20" s="364"/>
      <c r="AK20" s="364"/>
      <c r="AL20" s="364"/>
      <c r="AM20" s="364"/>
      <c r="AN20" s="364"/>
      <c r="AO20" s="355"/>
      <c r="AQ20" s="208" t="s">
        <v>28</v>
      </c>
      <c r="AR20" s="17">
        <f>H!AH$56</f>
        <v>0</v>
      </c>
      <c r="AS20" s="17">
        <f>H!AI$56</f>
        <v>0</v>
      </c>
      <c r="AT20" s="17">
        <f>H!AJ$56</f>
        <v>0</v>
      </c>
    </row>
    <row r="21" spans="1:46">
      <c r="A21" s="172" t="s">
        <v>98</v>
      </c>
      <c r="B21" s="40">
        <f>IF($A$27=0,0,(COUNTIF(A!B$11:B$50,B30)+COUNTIF(B!B$11:B$50,B30)+COUNTIF('C'!B$11:B$50,B30)+COUNTIF(D!B$11:B$50,B30)+COUNTIF(E!B$11:B$50,B30)+COUNTIF(F!B$11:B$50,B30)+COUNTIF(G!B$11:B$50,B30)+COUNTIF(H!B$11:B$50,B30)+COUNTIF(I!B$11:B$50,B30)+COUNTIF(J!B$11:B$50,B30))/$A$27)</f>
        <v>0</v>
      </c>
      <c r="C21" s="40">
        <f>IF($A$27=0,0,(COUNTIF(A!C$11:C$50,C30)+COUNTIF(B!C$11:C$50,C30)+COUNTIF('C'!C$11:C$50,C30)+COUNTIF(D!C$11:C$50,C30)+COUNTIF(E!C$11:C$50,C30)+COUNTIF(F!C$11:C$50,C30)+COUNTIF(G!C$11:C$50,C30)+COUNTIF(H!C$11:C$50,C30)+COUNTIF(I!C$11:C$50,C30)+COUNTIF(J!C$11:C$50,C30))/$A$27)</f>
        <v>0</v>
      </c>
      <c r="D21" s="40">
        <f>IF($A$27=0,0,(COUNTIF(A!D$11:D$50,D30)+COUNTIF(B!D$11:D$50,D30)+COUNTIF('C'!D$11:D$50,D30)+COUNTIF(D!D$11:D$50,D30)+COUNTIF(E!D$11:D$50,D30)+COUNTIF(F!D$11:D$50,D30)+COUNTIF(G!D$11:D$50,D30)+COUNTIF(H!D$11:D$50,D30)+COUNTIF(I!D$11:D$50,D30)+COUNTIF(J!D$11:D$50,D30))/$A$27)</f>
        <v>0</v>
      </c>
      <c r="E21" s="40">
        <f>IF($A$27=0,0,(COUNTIF(A!E$11:E$50,E30)+COUNTIF(B!E$11:E$50,E30)+COUNTIF('C'!E$11:E$50,E30)+COUNTIF(D!E$11:E$50,E30)+COUNTIF(E!E$11:E$50,E30)+COUNTIF(F!E$11:E$50,E30)+COUNTIF(G!E$11:E$50,E30)+COUNTIF(H!E$11:E$50,E30)+COUNTIF(I!E$11:E$50,E30)+COUNTIF(J!E$11:E$50,E30))/$A$27)</f>
        <v>0</v>
      </c>
      <c r="F21" s="40">
        <f>IF($A$27=0,0,(COUNTIF(A!F$11:F$50,F30)+COUNTIF(B!F$11:F$50,F30)+COUNTIF('C'!F$11:F$50,F30)+COUNTIF(D!F$11:F$50,F30)+COUNTIF(E!F$11:F$50,F30)+COUNTIF(F!F$11:F$50,F30)+COUNTIF(G!F$11:F$50,F30)+COUNTIF(H!F$11:F$50,F30)+COUNTIF(I!F$11:F$50,F30)+COUNTIF(J!F$11:F$50,F30))/$A$27)</f>
        <v>0</v>
      </c>
      <c r="G21" s="40">
        <f>IF($A$27=0,0,(COUNTIF(A!G$11:G$50,G30)+COUNTIF(B!G$11:G$50,G30)+COUNTIF('C'!G$11:G$50,G30)+COUNTIF(D!G$11:G$50,G30)+COUNTIF(E!G$11:G$50,G30)+COUNTIF(F!G$11:G$50,G30)+COUNTIF(G!G$11:G$50,G30)+COUNTIF(H!G$11:G$50,G30)+COUNTIF(I!G$11:G$50,G30)+COUNTIF(J!G$11:G$50,G30))/$A$27)</f>
        <v>0</v>
      </c>
      <c r="H21" s="40">
        <f>IF($A$27=0,0,(COUNTIF(A!H$11:H$50,H30)+COUNTIF(B!H$11:H$50,H30)+COUNTIF('C'!H$11:H$50,H30)+COUNTIF(D!H$11:H$50,H30)+COUNTIF(E!H$11:H$50,H30)+COUNTIF(F!H$11:H$50,H30)+COUNTIF(G!H$11:H$50,H30)+COUNTIF(H!H$11:H$50,H30)+COUNTIF(I!H$11:H$50,H30)+COUNTIF(J!H$11:H$50,H30))/$A$27)</f>
        <v>0</v>
      </c>
      <c r="I21" s="40">
        <f>IF($A$27=0,0,(COUNTIF(A!I$11:I$50,I30)+COUNTIF(B!I$11:I$50,I30)+COUNTIF('C'!I$11:I$50,I30)+COUNTIF(D!I$11:I$50,I30)+COUNTIF(E!I$11:I$50,I30)+COUNTIF(F!I$11:I$50,I30)+COUNTIF(G!I$11:I$50,I30)+COUNTIF(H!I$11:I$50,I30)+COUNTIF(I!I$11:I$50,I30)+COUNTIF(J!I$11:I$50,I30))/$A$27)</f>
        <v>0</v>
      </c>
      <c r="J21" s="40">
        <f>IF($A$27=0,0,(COUNTIF(A!J$11:J$50,J30)+COUNTIF(B!J$11:J$50,J30)+COUNTIF('C'!J$11:J$50,J30)+COUNTIF(D!J$11:J$50,J30)+COUNTIF(E!J$11:J$50,J30)+COUNTIF(F!J$11:J$50,J30)+COUNTIF(G!J$11:J$50,J30)+COUNTIF(H!J$11:J$50,J30)+COUNTIF(I!J$11:J$50,J30)+COUNTIF(J!J$11:J$50,J30))/$A$27)</f>
        <v>0</v>
      </c>
      <c r="K21" s="40">
        <f>IF($A$27=0,0,(COUNTIF(A!K$11:K$50,K30)+COUNTIF(B!K$11:K$50,K30)+COUNTIF('C'!K$11:K$50,K30)+COUNTIF(D!K$11:K$50,K30)+COUNTIF(E!K$11:K$50,K30)+COUNTIF(F!K$11:K$50,K30)+COUNTIF(G!K$11:K$50,K30)+COUNTIF(H!K$11:K$50,K30)+COUNTIF(I!K$11:K$50,K30)+COUNTIF(J!K$11:K$50,K30))/$A$27)</f>
        <v>0</v>
      </c>
      <c r="L21" s="40">
        <f>IF($A$27=0,0,(COUNTIF(A!L$11:L$50,L30)+COUNTIF(B!L$11:L$50,L30)+COUNTIF('C'!L$11:L$50,L30)+COUNTIF(D!L$11:L$50,L30)+COUNTIF(E!L$11:L$50,L30)+COUNTIF(F!L$11:L$50,L30)+COUNTIF(G!L$11:L$50,L30)+COUNTIF(H!L$11:L$50,L30)+COUNTIF(I!L$11:L$50,L30)+COUNTIF(J!L$11:L$50,L30))/$A$27)</f>
        <v>0</v>
      </c>
      <c r="M21" s="40"/>
      <c r="N21" s="40"/>
      <c r="O21" s="40"/>
      <c r="P21" s="40"/>
      <c r="Q21" s="40"/>
      <c r="R21" s="40"/>
      <c r="S21" s="40"/>
      <c r="T21" s="40"/>
      <c r="U21" s="40"/>
      <c r="V21" s="110"/>
      <c r="W21" s="73"/>
      <c r="X21" s="235"/>
      <c r="Y21" s="40">
        <f>IF($A$27=0,0,(COUNTIF(A!Y$11:Y$50,Y30)+COUNTIF(B!Y$11:Y$50,Y30)+COUNTIF('C'!Y$11:Y$50,Y30)+COUNTIF(D!Y$11:Y$50,Y30)+COUNTIF(E!Y$11:Y$50,Y30)+COUNTIF(F!Y$11:Y$50,Y30)+COUNTIF(G!Y$11:Y$50,Y30)+COUNTIF(H!Y$11:Y$50,Y30)+COUNTIF(I!Y$11:Y$50,Y30)+COUNTIF(J!Y$11:Y$50,Y30))/$A$27)</f>
        <v>0</v>
      </c>
      <c r="Z21" s="133"/>
      <c r="AA21" s="134"/>
      <c r="AB21" s="235"/>
      <c r="AC21" s="40">
        <f>IF($A$27=0,0,(COUNTIF(A!AC$11:AC$50,AC30)+COUNTIF(B!AC$11:AC$50,AC30)+COUNTIF('C'!AC$11:AC$50,AC30)+COUNTIF(D!AC$11:AC$50,AC30)+COUNTIF(E!AC$11:AC$50,AC30)+COUNTIF(F!AC$11:AC$50,AC30)+COUNTIF(G!AC$11:AC$50,AC30)+COUNTIF(H!AC$11:AC$50,AC30)+COUNTIF(I!AC$11:AC$50,AC30)+COUNTIF(J!AC$11:AC$50,AC30))/$A$27)</f>
        <v>0</v>
      </c>
      <c r="AD21" s="40"/>
      <c r="AE21" s="40"/>
      <c r="AF21" s="214"/>
      <c r="AG21" s="362"/>
      <c r="AH21" s="365"/>
      <c r="AI21" s="365"/>
      <c r="AJ21" s="365"/>
      <c r="AK21" s="365"/>
      <c r="AL21" s="365"/>
      <c r="AM21" s="365"/>
      <c r="AN21" s="365"/>
      <c r="AO21" s="356"/>
      <c r="AQ21" s="208" t="s">
        <v>29</v>
      </c>
      <c r="AR21" s="17">
        <f>I!AH$56</f>
        <v>0</v>
      </c>
      <c r="AS21" s="17">
        <f>I!AI$56</f>
        <v>0</v>
      </c>
      <c r="AT21" s="17">
        <f>I!AJ$56</f>
        <v>0</v>
      </c>
    </row>
    <row r="22" spans="1:46" ht="14.25" customHeight="1">
      <c r="A22" s="172" t="s">
        <v>99</v>
      </c>
      <c r="B22" s="40"/>
      <c r="C22" s="40"/>
      <c r="D22" s="40"/>
      <c r="E22" s="40">
        <f>IF($A$27=0,0,(COUNTIF(A!E$11:E$50,E31)+COUNTIF(B!E$11:E$50,E31)+COUNTIF('C'!E$11:E$50,E31)+COUNTIF(D!E$11:E$50,E31)+COUNTIF(E!E$11:E$50,E31)+COUNTIF(F!E$11:E$50,E31)+COUNTIF(G!E$11:E$50,E31)+COUNTIF(H!E$11:E$50,E31)+COUNTIF(I!E$11:E$50,E31)+COUNTIF(J!E$11:E$50,E31))/$A$27)</f>
        <v>0</v>
      </c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110"/>
      <c r="W22" s="73"/>
      <c r="X22" s="135"/>
      <c r="Y22" s="40">
        <f>IF($A$27=0,0,(COUNTIF(A!Y$11:Y$50,Y31)+COUNTIF(B!Y$11:Y$50,Y31)+COUNTIF('C'!Y$11:Y$50,Y31)+COUNTIF(D!Y$11:Y$50,Y31)+COUNTIF(E!Y$11:Y$50,Y31)+COUNTIF(F!Y$11:Y$50,Y31)+COUNTIF(G!Y$11:Y$50,Y31)+COUNTIF(H!Y$11:Y$50,Y31)+COUNTIF(I!Y$11:Y$50,Y31)+COUNTIF(J!Y$11:Y$50,Y31))/$A$27)</f>
        <v>0</v>
      </c>
      <c r="Z22" s="73"/>
      <c r="AA22" s="73"/>
      <c r="AB22" s="135"/>
      <c r="AC22" s="40">
        <f>IF($A$27=0,0,(COUNTIF(A!AC$11:AC$50,AC31)+COUNTIF(B!AC$11:AC$50,AC31)+COUNTIF('C'!AC$11:AC$50,AC31)+COUNTIF(D!AC$11:AC$50,AC31)+COUNTIF(E!AC$11:AC$50,AC31)+COUNTIF(F!AC$11:AC$50,AC31)+COUNTIF(G!AC$11:AC$50,AC31)+COUNTIF(H!AC$11:AC$50,AC31)+COUNTIF(I!AC$11:AC$50,AC31)+COUNTIF(J!AC$11:AC$50,AC31))/$A$27)</f>
        <v>0</v>
      </c>
      <c r="AD22" s="134"/>
      <c r="AE22" s="134"/>
      <c r="AF22" s="57"/>
      <c r="AG22" s="215" t="s">
        <v>4</v>
      </c>
      <c r="AH22" s="132">
        <f>A!$AF$56</f>
        <v>0</v>
      </c>
      <c r="AI22" s="132">
        <f>A!$AF$57</f>
        <v>0</v>
      </c>
      <c r="AJ22" s="132">
        <f>IF(ISNUMBER(MEDIAN(A!$AF$11:$AF$50)),MEDIAN(A!$AF$11:$AF$50),0)</f>
        <v>0</v>
      </c>
      <c r="AK22" s="132">
        <f>IF(ISERROR(MODE(A!$AF$11:$AF$50)),0,MODE(A!$AF$11:$AF$50))</f>
        <v>0</v>
      </c>
      <c r="AL22" s="132" t="str">
        <f>IF(AH22=0, " - ",MAX(A!$AF$11:$AF$50))</f>
        <v xml:space="preserve"> - </v>
      </c>
      <c r="AM22" s="132" t="str">
        <f>IF(AH22=0, " - ",MIN(A!$AF$11:$AF$50))</f>
        <v xml:space="preserve"> - </v>
      </c>
      <c r="AN22" s="132">
        <f>IF(ISERROR(AL22-AM22),0,AL22-AM22)</f>
        <v>0</v>
      </c>
      <c r="AO22" s="132">
        <f>A!$AF$58</f>
        <v>0</v>
      </c>
      <c r="AQ22" s="208" t="s">
        <v>30</v>
      </c>
      <c r="AR22" s="17">
        <f>J!AH$56</f>
        <v>0</v>
      </c>
      <c r="AS22" s="17">
        <f>J!AI$56</f>
        <v>0</v>
      </c>
      <c r="AT22" s="17">
        <f>J!AJ$56</f>
        <v>0</v>
      </c>
    </row>
    <row r="23" spans="1:46">
      <c r="A23" s="172" t="s">
        <v>100</v>
      </c>
      <c r="B23" s="40"/>
      <c r="C23" s="40"/>
      <c r="D23" s="40"/>
      <c r="E23" s="40">
        <f>IF($A$27=0,0,(COUNTIF(A!E$11:E$50,E32)+COUNTIF(B!E$11:E$50,E32)+COUNTIF('C'!E$11:E$50,E32)+COUNTIF(D!E$11:E$50,E32)+COUNTIF(E!E$11:E$50,E32)+COUNTIF(F!E$11:E$50,E32)+COUNTIF(G!E$11:E$50,E32)+COUNTIF(H!E$11:E$50,E32)+COUNTIF(I!E$11:E$50,E32)+COUNTIF(J!E$11:E$50,E32))/$A$27)</f>
        <v>0</v>
      </c>
      <c r="F23" s="40"/>
      <c r="G23" s="40"/>
      <c r="H23" s="40"/>
      <c r="I23" s="40"/>
      <c r="J23" s="40"/>
      <c r="K23" s="40"/>
      <c r="L23" s="40"/>
      <c r="V23" s="173"/>
      <c r="W23" s="174"/>
      <c r="X23" s="135"/>
      <c r="Y23" s="40">
        <f>IF($A$27=0,0,(COUNTIF(A!Y$11:Y$50,Y32)+COUNTIF(B!Y$11:Y$50,Y32)+COUNTIF('C'!Y$11:Y$50,Y32)+COUNTIF(D!Y$11:Y$50,Y32)+COUNTIF(E!Y$11:Y$50,Y32)+COUNTIF(F!Y$11:Y$50,Y32)+COUNTIF(G!Y$11:Y$50,Y32)+COUNTIF(H!Y$11:Y$50,Y32)+COUNTIF(I!Y$11:Y$50,Y32)+COUNTIF(J!Y$11:Y$50,Y32))/$A$27)</f>
        <v>0</v>
      </c>
      <c r="Z23" s="174"/>
      <c r="AA23" s="174"/>
      <c r="AB23" s="174"/>
      <c r="AC23" s="236"/>
      <c r="AD23" s="174"/>
      <c r="AE23" s="174"/>
      <c r="AF23" s="216"/>
      <c r="AG23" s="215" t="s">
        <v>2</v>
      </c>
      <c r="AH23" s="132">
        <f>B!$AF$56</f>
        <v>0</v>
      </c>
      <c r="AI23" s="132">
        <f>B!$AF$57</f>
        <v>0</v>
      </c>
      <c r="AJ23" s="132">
        <f>IF(ISNUMBER(MEDIAN(B!$AF$11:$AF$50)),MEDIAN(B!$AF$11:$AF$50),0)</f>
        <v>0</v>
      </c>
      <c r="AK23" s="132">
        <f>IF(ISERROR(MODE(B!$AF$11:$AF$50)),0,MODE(B!$AF$11:$AF$50))</f>
        <v>0</v>
      </c>
      <c r="AL23" s="132" t="str">
        <f>IF(AH23=0, " - ",MAX(B!$AF$11:$AF$50))</f>
        <v xml:space="preserve"> - </v>
      </c>
      <c r="AM23" s="132" t="str">
        <f>IF(AH23=0, " - ",MIN(B!$AF$11:$AF$50))</f>
        <v xml:space="preserve"> - </v>
      </c>
      <c r="AN23" s="132">
        <f t="shared" ref="AN23:AN31" si="2">IF(ISERROR(AL23-AM23),0,AL23-AM23)</f>
        <v>0</v>
      </c>
      <c r="AO23" s="132">
        <f>B!$AF$58</f>
        <v>0</v>
      </c>
      <c r="AQ23" s="217"/>
      <c r="AR23" s="330" t="s">
        <v>31</v>
      </c>
      <c r="AS23" s="277"/>
      <c r="AT23" s="277"/>
    </row>
    <row r="24" spans="1:46">
      <c r="A24" s="172" t="s">
        <v>18</v>
      </c>
      <c r="B24" s="40">
        <f>IF($A$27=0,0,(COUNTIF(A!B$11:B$50,B31)+COUNTIF(B!B$11:B$50,B31)+COUNTIF('C'!B$11:B$50,B31)+COUNTIF(D!B$11:B$50,B31)+COUNTIF(E!B$11:B$50,B31)+COUNTIF(F!B$11:B$50,B31)+COUNTIF(G!B$11:B$50,B31)+COUNTIF(H!B$11:B$50,B31)+COUNTIF(I!B$11:B$50,B31)+COUNTIF(J!B$11:B$50,B31))/$A$27)</f>
        <v>0</v>
      </c>
      <c r="C24" s="40">
        <f>IF($A$27=0,0,(COUNTIF(A!C$11:C$50,C31)+COUNTIF(B!C$11:C$50,C31)+COUNTIF('C'!C$11:C$50,C31)+COUNTIF(D!C$11:C$50,C31)+COUNTIF(E!C$11:C$50,C31)+COUNTIF(F!C$11:C$50,C31)+COUNTIF(G!C$11:C$50,C31)+COUNTIF(H!C$11:C$50,C31)+COUNTIF(I!C$11:C$50,C31)+COUNTIF(J!C$11:C$50,C31))/$A$27)</f>
        <v>0</v>
      </c>
      <c r="D24" s="40">
        <f>IF($A$27=0,0,(COUNTIF(A!D$11:D$50,D31)+COUNTIF(B!D$11:D$50,D31)+COUNTIF('C'!D$11:D$50,D31)+COUNTIF(D!D$11:D$50,D31)+COUNTIF(E!D$11:D$50,D31)+COUNTIF(F!D$11:D$50,D31)+COUNTIF(G!D$11:D$50,D31)+COUNTIF(H!D$11:D$50,D31)+COUNTIF(I!D$11:D$50,D31)+COUNTIF(J!D$11:D$50,D31))/$A$27)</f>
        <v>0</v>
      </c>
      <c r="E24" s="40">
        <f>IF($A$27=0,0,(COUNTIF(A!E$11:E$50,E33)+COUNTIF(B!E$11:E$50,E33)+COUNTIF('C'!E$11:E$50,E33)+COUNTIF(D!E$11:E$50,E33)+COUNTIF(E!E$11:E$50,E33)+COUNTIF(F!E$11:E$50,E33)+COUNTIF(G!E$11:E$50,E33)+COUNTIF(H!E$11:E$50,E33)+COUNTIF(I!E$11:E$50,E33)+COUNTIF(J!E$11:E$50,E33))/$A$27)</f>
        <v>0</v>
      </c>
      <c r="F24" s="40">
        <f>IF($A$27=0,0,(COUNTIF(A!F$11:F$50,F31)+COUNTIF(B!F$11:F$50,F31)+COUNTIF('C'!F$11:F$50,F31)+COUNTIF(D!F$11:F$50,F31)+COUNTIF(E!F$11:F$50,F31)+COUNTIF(F!F$11:F$50,F31)+COUNTIF(G!F$11:F$50,F31)+COUNTIF(H!F$11:F$50,F31)+COUNTIF(I!F$11:F$50,F31)+COUNTIF(J!F$11:F$50,F31))/$A$27)</f>
        <v>0</v>
      </c>
      <c r="G24" s="40">
        <f>IF($A$27=0,0,(COUNTIF(A!G$11:G$50,G31)+COUNTIF(B!G$11:G$50,G31)+COUNTIF('C'!G$11:G$50,G31)+COUNTIF(D!G$11:G$50,G31)+COUNTIF(E!G$11:G$50,G31)+COUNTIF(F!G$11:G$50,G31)+COUNTIF(G!G$11:G$50,G31)+COUNTIF(H!G$11:G$50,G31)+COUNTIF(I!G$11:G$50,G31)+COUNTIF(J!G$11:G$50,G31))/$A$27)</f>
        <v>0</v>
      </c>
      <c r="H24" s="40">
        <f>IF($A$27=0,0,(COUNTIF(A!H$11:H$50,H31)+COUNTIF(B!H$11:H$50,H31)+COUNTIF('C'!H$11:H$50,H31)+COUNTIF(D!H$11:H$50,H31)+COUNTIF(E!H$11:H$50,H31)+COUNTIF(F!H$11:H$50,H31)+COUNTIF(G!H$11:H$50,H31)+COUNTIF(H!H$11:H$50,H31)+COUNTIF(I!H$11:H$50,H31)+COUNTIF(J!H$11:H$50,H31))/$A$27)</f>
        <v>0</v>
      </c>
      <c r="I24" s="40">
        <f>IF($A$27=0,0,(COUNTIF(A!I$11:I$50,I31)+COUNTIF(B!I$11:I$50,I31)+COUNTIF('C'!I$11:I$50,I31)+COUNTIF(D!I$11:I$50,I31)+COUNTIF(E!I$11:I$50,I31)+COUNTIF(F!I$11:I$50,I31)+COUNTIF(G!I$11:I$50,I31)+COUNTIF(H!I$11:I$50,I31)+COUNTIF(I!I$11:I$50,I31)+COUNTIF(J!I$11:I$50,I31))/$A$27)</f>
        <v>0</v>
      </c>
      <c r="J24" s="40">
        <f>IF($A$27=0,0,(COUNTIF(A!J$11:J$50,J31)+COUNTIF(B!J$11:J$50,J31)+COUNTIF('C'!J$11:J$50,J31)+COUNTIF(D!J$11:J$50,J31)+COUNTIF(E!J$11:J$50,J31)+COUNTIF(F!J$11:J$50,J31)+COUNTIF(G!J$11:J$50,J31)+COUNTIF(H!J$11:J$50,J31)+COUNTIF(I!J$11:J$50,J31)+COUNTIF(J!J$11:J$50,J31))/$A$27)</f>
        <v>0</v>
      </c>
      <c r="K24" s="40">
        <f>IF($A$27=0,0,(COUNTIF(A!K$11:K$50,K31)+COUNTIF(B!K$11:K$50,K31)+COUNTIF('C'!K$11:K$50,K31)+COUNTIF(D!K$11:K$50,K31)+COUNTIF(E!K$11:K$50,K31)+COUNTIF(F!K$11:K$50,K31)+COUNTIF(G!K$11:K$50,K31)+COUNTIF(H!K$11:K$50,K31)+COUNTIF(I!K$11:K$50,K31)+COUNTIF(J!K$11:K$50,K31))/$A$27)</f>
        <v>0</v>
      </c>
      <c r="L24" s="40">
        <f>IF($A$27=0,0,(COUNTIF(A!L$11:L$50,L31)+COUNTIF(B!L$11:L$50,L31)+COUNTIF('C'!L$11:L$50,L31)+COUNTIF(D!L$11:L$50,L31)+COUNTIF(E!L$11:L$50,L31)+COUNTIF(F!L$11:L$50,L31)+COUNTIF(G!L$11:L$50,L31)+COUNTIF(H!L$11:L$50,L31)+COUNTIF(I!L$11:L$50,L31)+COUNTIF(J!L$11:L$50,L31))/$A$27)</f>
        <v>0</v>
      </c>
      <c r="M24" s="40">
        <f>IF($A$27=0,0,(COUNTIF(A!M$11:M$50,M29)+COUNTIF(B!M$11:M$50,M29)+COUNTIF('C'!M$11:M$50,M29)+COUNTIF(D!M$11:M$50,M29)+COUNTIF(E!M$11:M$50,M29)+COUNTIF(F!M$11:M$50,M29)+COUNTIF(G!M$11:M$50,M29)+COUNTIF(H!M$11:M$50,M29)+COUNTIF(I!M$11:M$50,M29)+COUNTIF(J!M$11:M$50,M29))/$A$27)</f>
        <v>0</v>
      </c>
      <c r="N24" s="40">
        <f>IF($A$27=0,0,(COUNTIF(A!N$11:N$50,N29)+COUNTIF(B!N$11:N$50,N29)+COUNTIF('C'!N$11:N$50,N29)+COUNTIF(D!N$11:N$50,N29)+COUNTIF(E!N$11:N$50,N29)+COUNTIF(F!N$11:N$50,N29)+COUNTIF(G!N$11:N$50,N29)+COUNTIF(H!N$11:N$50,N29)+COUNTIF(I!N$11:N$50,N29)+COUNTIF(J!N$11:N$50,N29))/$A$27)</f>
        <v>0</v>
      </c>
      <c r="O24" s="40">
        <f>IF($A$27=0,0,(COUNTIF(A!O$11:O$50,O30)+COUNTIF(B!O$11:O$50,O30)+COUNTIF('C'!O$11:O$50,O30)+COUNTIF(D!O$11:O$50,O30)+COUNTIF(E!O$11:O$50,O30)+COUNTIF(F!O$11:O$50,O30)+COUNTIF(G!O$11:O$50,O30)+COUNTIF(H!O$11:O$50,O30)+COUNTIF(I!O$11:O$50,O30)+COUNTIF(J!O$11:O$50,O30))/$A$27)</f>
        <v>0</v>
      </c>
      <c r="P24" s="40">
        <f>IF($A$27=0,0,(COUNTIF(A!P$11:P$50,P30)+COUNTIF(B!P$11:P$50,P30)+COUNTIF('C'!P$11:P$50,P30)+COUNTIF(D!P$11:P$50,P30)+COUNTIF(E!P$11:P$50,P30)+COUNTIF(F!P$11:P$50,P30)+COUNTIF(G!P$11:P$50,P30)+COUNTIF(H!P$11:P$50,P30)+COUNTIF(I!P$11:P$50,P30)+COUNTIF(J!P$11:P$50,P30))/$A$27)</f>
        <v>0</v>
      </c>
      <c r="Q24" s="40">
        <f>IF($A$27=0,0,(COUNTIF(A!Q$11:Q$50,Q30)+COUNTIF(B!Q$11:Q$50,Q30)+COUNTIF('C'!Q$11:Q$50,Q30)+COUNTIF(D!Q$11:Q$50,Q30)+COUNTIF(E!Q$11:Q$50,Q30)+COUNTIF(F!Q$11:Q$50,Q30)+COUNTIF(G!Q$11:Q$50,Q30)+COUNTIF(H!Q$11:Q$50,Q30)+COUNTIF(I!Q$11:Q$50,Q30)+COUNTIF(J!Q$11:Q$50,Q30))/$A$27)</f>
        <v>0</v>
      </c>
      <c r="R24" s="40">
        <f>IF($A$27=0,0,(COUNTIF(A!R$11:R$50,R29)+COUNTIF(B!R$11:R$50,R29)+COUNTIF('C'!R$11:R$50,R29)+COUNTIF(D!R$11:R$50,R29)+COUNTIF(E!R$11:R$50,R29)+COUNTIF(F!R$11:R$50,R29)+COUNTIF(G!R$11:R$50,R29)+COUNTIF(H!R$11:R$50,R29)+COUNTIF(I!R$11:R$50,R29)+COUNTIF(J!R$11:R$50,R29))/$A$27)</f>
        <v>0</v>
      </c>
      <c r="S24" s="40">
        <f>IF($A$27=0,0,(COUNTIF(A!S$11:S$50,S30)+COUNTIF(B!S$11:S$50,S30)+COUNTIF('C'!S$11:S$50,S30)+COUNTIF(D!S$11:S$50,S30)+COUNTIF(E!S$11:S$50,S30)+COUNTIF(F!S$11:S$50,S30)+COUNTIF(G!S$11:S$50,S30)+COUNTIF(H!S$11:S$50,S30)+COUNTIF(I!S$11:S$50,S30)+COUNTIF(J!S$11:S$50,S30))/$A$27)</f>
        <v>0</v>
      </c>
      <c r="T24" s="40">
        <f>IF($A$27=0,0,(COUNTIF(A!T$11:T$50,T30)+COUNTIF(B!T$11:T$50,T30)+COUNTIF('C'!T$11:T$50,T30)+COUNTIF(D!T$11:T$50,T30)+COUNTIF(E!T$11:T$50,T30)+COUNTIF(F!T$11:T$50,T30)+COUNTIF(G!T$11:T$50,T30)+COUNTIF(H!T$11:T$50,T30)+COUNTIF(I!T$11:T$50,T30)+COUNTIF(J!T$11:T$50,T30))/$A$27)</f>
        <v>0</v>
      </c>
      <c r="U24" s="40">
        <f>IF($A$27=0,0,(COUNTIF(A!U$11:U$50,U29)+COUNTIF(B!U$11:U$50,U29)+COUNTIF('C'!U$11:U$50,U29)+COUNTIF(D!U$11:U$50,U29)+COUNTIF(E!U$11:U$50,U29)+COUNTIF(F!U$11:U$50,U29)+COUNTIF(G!U$11:U$50,U29)+COUNTIF(H!U$11:U$50,U29)+COUNTIF(I!U$11:U$50,U29)+COUNTIF(J!U$11:U$50,U29))/$A$27)</f>
        <v>0</v>
      </c>
      <c r="V24" s="110"/>
      <c r="W24" s="73"/>
      <c r="X24" s="73"/>
      <c r="Y24" s="73"/>
      <c r="Z24" s="73"/>
      <c r="AA24" s="73"/>
      <c r="AB24" s="73"/>
      <c r="AC24" s="73"/>
      <c r="AD24" s="73"/>
      <c r="AE24" s="73"/>
      <c r="AF24" s="216"/>
      <c r="AG24" s="218" t="s">
        <v>3</v>
      </c>
      <c r="AH24" s="132">
        <f>'C'!$AF$56</f>
        <v>0</v>
      </c>
      <c r="AI24" s="132">
        <f>'C'!$AF$57</f>
        <v>0</v>
      </c>
      <c r="AJ24" s="132">
        <f>IF(ISNUMBER(MEDIAN('C'!$AF$11:$AF$50)),MEDIAN('C'!$AF$11:$AF$50),0)</f>
        <v>0</v>
      </c>
      <c r="AK24" s="132">
        <f>IF(ISERROR(MODE('C'!$AF$11:$AF$50)),0,MODE('C'!$AF$11:$AF$50))</f>
        <v>0</v>
      </c>
      <c r="AL24" s="132" t="str">
        <f>IF(AH24=0, " - ",MAX('C'!$AF$11:$AF$50))</f>
        <v xml:space="preserve"> - </v>
      </c>
      <c r="AM24" s="132" t="str">
        <f>IF(AH24=0, " - ",MIN('C'!$AF$11:$AF$50))</f>
        <v xml:space="preserve"> - </v>
      </c>
      <c r="AN24" s="132">
        <f t="shared" si="2"/>
        <v>0</v>
      </c>
      <c r="AO24" s="132">
        <f>'C'!$AF$58</f>
        <v>0</v>
      </c>
      <c r="AQ24" s="206" t="s">
        <v>4</v>
      </c>
      <c r="AR24" s="17">
        <f>A!AH$57</f>
        <v>0</v>
      </c>
      <c r="AS24" s="17">
        <f>A!AI$57</f>
        <v>0</v>
      </c>
      <c r="AT24" s="17">
        <f>A!AJ$57</f>
        <v>0</v>
      </c>
    </row>
    <row r="25" spans="1:46">
      <c r="A25" s="172" t="s">
        <v>21</v>
      </c>
      <c r="B25" s="40">
        <f>IF($A$27=0,0,(COUNTIF(A!B$11:B$50,B32)+COUNTIF(B!B$11:B$50,B32)+COUNTIF('C'!B$11:B$50,B32)+COUNTIF(D!B$11:B$50,B32)+COUNTIF(E!B$11:B$50,B32)+COUNTIF(F!B$11:B$50,B32)+COUNTIF(G!B$11:B$50,B32)+COUNTIF(H!B$11:B$50,B32)+COUNTIF(I!B$11:B$50,B32)+COUNTIF(J!B$11:B$50,B32))/$A$27)</f>
        <v>0</v>
      </c>
      <c r="C25" s="40">
        <f>IF($A$27=0,0,(COUNTIF(A!C$11:C$50,C32)+COUNTIF(B!C$11:C$50,C32)+COUNTIF('C'!C$11:C$50,C32)+COUNTIF(D!C$11:C$50,C32)+COUNTIF(E!C$11:C$50,C32)+COUNTIF(F!C$11:C$50,C32)+COUNTIF(G!C$11:C$50,C32)+COUNTIF(H!C$11:C$50,C32)+COUNTIF(I!C$11:C$50,C32)+COUNTIF(J!C$11:C$50,C32))/$A$27)</f>
        <v>0</v>
      </c>
      <c r="D25" s="40">
        <f>IF($A$27=0,0,(COUNTIF(A!D$11:D$50,D32)+COUNTIF(B!D$11:D$50,D32)+COUNTIF('C'!D$11:D$50,D32)+COUNTIF(D!D$11:D$50,D32)+COUNTIF(E!D$11:D$50,D32)+COUNTIF(F!D$11:D$50,D32)+COUNTIF(G!D$11:D$50,D32)+COUNTIF(H!D$11:D$50,D32)+COUNTIF(I!D$11:D$50,D32)+COUNTIF(J!D$11:D$50,D32))/$A$27)</f>
        <v>0</v>
      </c>
      <c r="E25" s="40">
        <f>IF($A$27=0,0,(COUNTIF(A!E$11:E$50,E34)+COUNTIF(B!E$11:E$50,E34)+COUNTIF('C'!E$11:E$50,E34)+COUNTIF(D!E$11:E$50,E34)+COUNTIF(E!E$11:E$50,E34)+COUNTIF(F!E$11:E$50,E34)+COUNTIF(G!E$11:E$50,E34)+COUNTIF(H!E$11:E$50,E34)+COUNTIF(I!E$11:E$50,E34)+COUNTIF(J!E$11:E$50,E34))/$A$27)</f>
        <v>0</v>
      </c>
      <c r="F25" s="40">
        <f>IF($A$27=0,0,(COUNTIF(A!F$11:F$50,F32)+COUNTIF(B!F$11:F$50,F32)+COUNTIF('C'!F$11:F$50,F32)+COUNTIF(D!F$11:F$50,F32)+COUNTIF(E!F$11:F$50,F32)+COUNTIF(F!F$11:F$50,F32)+COUNTIF(G!F$11:F$50,F32)+COUNTIF(H!F$11:F$50,F32)+COUNTIF(I!F$11:F$50,F32)+COUNTIF(J!F$11:F$50,F32))/$A$27)</f>
        <v>0</v>
      </c>
      <c r="G25" s="40">
        <f>IF($A$27=0,0,(COUNTIF(A!G$11:G$50,G32)+COUNTIF(B!G$11:G$50,G32)+COUNTIF('C'!G$11:G$50,G32)+COUNTIF(D!G$11:G$50,G32)+COUNTIF(E!G$11:G$50,G32)+COUNTIF(F!G$11:G$50,G32)+COUNTIF(G!G$11:G$50,G32)+COUNTIF(H!G$11:G$50,G32)+COUNTIF(I!G$11:G$50,G32)+COUNTIF(J!G$11:G$50,G32))/$A$27)</f>
        <v>0</v>
      </c>
      <c r="H25" s="40">
        <f>IF($A$27=0,0,(COUNTIF(A!H$11:H$50,H32)+COUNTIF(B!H$11:H$50,H32)+COUNTIF('C'!H$11:H$50,H32)+COUNTIF(D!H$11:H$50,H32)+COUNTIF(E!H$11:H$50,H32)+COUNTIF(F!H$11:H$50,H32)+COUNTIF(G!H$11:H$50,H32)+COUNTIF(H!H$11:H$50,H32)+COUNTIF(I!H$11:H$50,H32)+COUNTIF(J!H$11:H$50,H32))/$A$27)</f>
        <v>0</v>
      </c>
      <c r="I25" s="40">
        <f>IF($A$27=0,0,(COUNTIF(A!I$11:I$50,I32)+COUNTIF(B!I$11:I$50,I32)+COUNTIF('C'!I$11:I$50,I32)+COUNTIF(D!I$11:I$50,I32)+COUNTIF(E!I$11:I$50,I32)+COUNTIF(F!I$11:I$50,I32)+COUNTIF(G!I$11:I$50,I32)+COUNTIF(H!I$11:I$50,I32)+COUNTIF(I!I$11:I$50,I32)+COUNTIF(J!I$11:I$50,I32))/$A$27)</f>
        <v>0</v>
      </c>
      <c r="J25" s="40">
        <f>IF($A$27=0,0,(COUNTIF(A!J$11:J$50,J32)+COUNTIF(B!J$11:J$50,J32)+COUNTIF('C'!J$11:J$50,J32)+COUNTIF(D!J$11:J$50,J32)+COUNTIF(E!J$11:J$50,J32)+COUNTIF(F!J$11:J$50,J32)+COUNTIF(G!J$11:J$50,J32)+COUNTIF(H!J$11:J$50,J32)+COUNTIF(I!J$11:J$50,J32)+COUNTIF(J!J$11:J$50,J32))/$A$27)</f>
        <v>0</v>
      </c>
      <c r="K25" s="40">
        <f>IF($A$27=0,0,(COUNTIF(A!K$11:K$50,K32)+COUNTIF(B!K$11:K$50,K32)+COUNTIF('C'!K$11:K$50,K32)+COUNTIF(D!K$11:K$50,K32)+COUNTIF(E!K$11:K$50,K32)+COUNTIF(F!K$11:K$50,K32)+COUNTIF(G!K$11:K$50,K32)+COUNTIF(H!K$11:K$50,K32)+COUNTIF(I!K$11:K$50,K32)+COUNTIF(J!K$11:K$50,K32))/$A$27)</f>
        <v>0</v>
      </c>
      <c r="L25" s="40">
        <f>IF($A$27=0,0,(COUNTIF(A!L$11:L$50,L32)+COUNTIF(B!L$11:L$50,L32)+COUNTIF('C'!L$11:L$50,L32)+COUNTIF(D!L$11:L$50,L32)+COUNTIF(E!L$11:L$50,L32)+COUNTIF(F!L$11:L$50,L32)+COUNTIF(G!L$11:L$50,L32)+COUNTIF(H!L$11:L$50,L32)+COUNTIF(I!L$11:L$50,L32)+COUNTIF(J!L$11:L$50,L32))/$A$27)</f>
        <v>0</v>
      </c>
      <c r="M25" s="134"/>
      <c r="N25" s="134"/>
      <c r="O25" s="134"/>
      <c r="P25" s="134"/>
      <c r="Q25" s="134"/>
      <c r="R25" s="134"/>
      <c r="S25" s="134"/>
      <c r="T25" s="134"/>
      <c r="U25" s="134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216"/>
      <c r="AG25" s="218" t="s">
        <v>5</v>
      </c>
      <c r="AH25" s="132">
        <f>D!$AF$56</f>
        <v>0</v>
      </c>
      <c r="AI25" s="132">
        <f>D!$AF$57</f>
        <v>0</v>
      </c>
      <c r="AJ25" s="132">
        <f>IF(ISNUMBER(MEDIAN(D!$AF$11:$AF$50)),MEDIAN(D!$AF$11:$AF$50),0)</f>
        <v>0</v>
      </c>
      <c r="AK25" s="132">
        <f>IF(ISERROR(MODE(D!$AF$11:$AF$50)),0,MODE(D!$AF$11:$AF$50))</f>
        <v>0</v>
      </c>
      <c r="AL25" s="132" t="str">
        <f>IF(AH25=0, " - ",MAX(D!$AF$11:$AF$50))</f>
        <v xml:space="preserve"> - </v>
      </c>
      <c r="AM25" s="132" t="str">
        <f>IF(AH25=0, " - ",MIN(D!$AF$11:$AF$50))</f>
        <v xml:space="preserve"> - </v>
      </c>
      <c r="AN25" s="132">
        <f t="shared" si="2"/>
        <v>0</v>
      </c>
      <c r="AO25" s="132">
        <f>D!$AF$58</f>
        <v>0</v>
      </c>
      <c r="AQ25" s="208" t="s">
        <v>2</v>
      </c>
      <c r="AR25" s="17">
        <f>B!AH$57</f>
        <v>0</v>
      </c>
      <c r="AS25" s="17">
        <f>B!AI$57</f>
        <v>0</v>
      </c>
      <c r="AT25" s="17">
        <f>B!AJ$57</f>
        <v>0</v>
      </c>
    </row>
    <row r="26" spans="1:46">
      <c r="A26" s="232"/>
      <c r="B26" s="233"/>
      <c r="C26" s="233"/>
      <c r="D26" s="233"/>
      <c r="E26" s="233"/>
      <c r="F26" s="233"/>
      <c r="G26" s="233"/>
      <c r="H26" s="233"/>
      <c r="I26" s="234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16"/>
      <c r="AG26" s="218" t="s">
        <v>25</v>
      </c>
      <c r="AH26" s="132">
        <f>E!$AF$56</f>
        <v>0</v>
      </c>
      <c r="AI26" s="132">
        <f>E!$AF$57</f>
        <v>0</v>
      </c>
      <c r="AJ26" s="132">
        <f>IF(ISNUMBER(MEDIAN(E!$AF$11:$AF$50)),MEDIAN(E!$AF$11:$AF$50),0)</f>
        <v>0</v>
      </c>
      <c r="AK26" s="132">
        <f>IF(ISERROR(MODE(E!$AF$11:$AF$50)),0,MODE(E!$AF$11:$AF$50))</f>
        <v>0</v>
      </c>
      <c r="AL26" s="132" t="str">
        <f>IF(AH26=0, " - ",MAX(E!$AF$11:$AF$50))</f>
        <v xml:space="preserve"> - </v>
      </c>
      <c r="AM26" s="132" t="str">
        <f>IF(AH26=0, " - ",MIN(E!$AF$11:$AF$50))</f>
        <v xml:space="preserve"> - </v>
      </c>
      <c r="AN26" s="132">
        <f t="shared" si="2"/>
        <v>0</v>
      </c>
      <c r="AO26" s="132">
        <f>E!$AF$58</f>
        <v>0</v>
      </c>
      <c r="AQ26" s="208" t="s">
        <v>3</v>
      </c>
      <c r="AR26" s="17">
        <f>'C'!AH$57</f>
        <v>0</v>
      </c>
      <c r="AS26" s="17">
        <f>'C'!AI$57</f>
        <v>0</v>
      </c>
      <c r="AT26" s="17">
        <f>'C'!AJ$57</f>
        <v>0</v>
      </c>
    </row>
    <row r="27" spans="1:46">
      <c r="A27" s="140">
        <f>A!$A$69+B!$A$69+'C'!$A$69+D!$A$69+E!$A$69+F!$A$69+G!$A$69+H!$A$69+I!$A$69+J!$A$69</f>
        <v>0</v>
      </c>
      <c r="B27" s="141" t="s">
        <v>4</v>
      </c>
      <c r="C27" s="141" t="s">
        <v>62</v>
      </c>
      <c r="D27" s="141" t="s">
        <v>62</v>
      </c>
      <c r="E27" s="141" t="s">
        <v>67</v>
      </c>
      <c r="F27" s="141" t="s">
        <v>4</v>
      </c>
      <c r="G27" s="141" t="s">
        <v>4</v>
      </c>
      <c r="H27" s="141" t="s">
        <v>4</v>
      </c>
      <c r="I27" s="141" t="s">
        <v>4</v>
      </c>
      <c r="J27" s="141" t="s">
        <v>63</v>
      </c>
      <c r="K27" s="141" t="s">
        <v>62</v>
      </c>
      <c r="L27" s="141" t="s">
        <v>63</v>
      </c>
      <c r="M27" s="141">
        <v>0</v>
      </c>
      <c r="N27" s="141">
        <v>0</v>
      </c>
      <c r="O27" s="141">
        <v>0</v>
      </c>
      <c r="P27" s="141">
        <v>0</v>
      </c>
      <c r="Q27" s="141">
        <v>0</v>
      </c>
      <c r="R27" s="141">
        <v>0</v>
      </c>
      <c r="S27" s="141">
        <v>0</v>
      </c>
      <c r="T27" s="141">
        <v>0</v>
      </c>
      <c r="U27" s="141">
        <v>0</v>
      </c>
      <c r="V27" s="141"/>
      <c r="W27" s="141">
        <v>1</v>
      </c>
      <c r="X27" s="141">
        <v>0</v>
      </c>
      <c r="Y27" s="141">
        <v>0</v>
      </c>
      <c r="Z27" s="141">
        <v>0</v>
      </c>
      <c r="AA27" s="141">
        <v>0</v>
      </c>
      <c r="AB27" s="141">
        <v>0</v>
      </c>
      <c r="AC27" s="141">
        <v>0</v>
      </c>
      <c r="AD27" s="141">
        <v>0</v>
      </c>
      <c r="AE27" s="141">
        <v>0</v>
      </c>
      <c r="AF27" s="216"/>
      <c r="AG27" s="218" t="s">
        <v>26</v>
      </c>
      <c r="AH27" s="132">
        <f>F!$AF$56</f>
        <v>0</v>
      </c>
      <c r="AI27" s="132">
        <f>F!$AF$57</f>
        <v>0</v>
      </c>
      <c r="AJ27" s="132">
        <f>IF(ISNUMBER(MEDIAN(F!$AF$11:$AF$50)),MEDIAN(F!$AF$11:$AF$50),0)</f>
        <v>0</v>
      </c>
      <c r="AK27" s="132">
        <f>IF(ISERROR(MODE(F!$AF$11:$AF$50)),0,MODE(F!$AF$11:$AF$50))</f>
        <v>0</v>
      </c>
      <c r="AL27" s="132" t="str">
        <f>IF(AH27=0, " - ",MAX(F!$AF$11:$AF$50))</f>
        <v xml:space="preserve"> - </v>
      </c>
      <c r="AM27" s="132" t="str">
        <f>IF(AH27=0, " - ",MIN(F!$AF$11:$AF$50))</f>
        <v xml:space="preserve"> - </v>
      </c>
      <c r="AN27" s="132">
        <f t="shared" si="2"/>
        <v>0</v>
      </c>
      <c r="AO27" s="132">
        <f>F!$AF$58</f>
        <v>0</v>
      </c>
      <c r="AQ27" s="208" t="s">
        <v>5</v>
      </c>
      <c r="AR27" s="17">
        <f>D!AH$57</f>
        <v>0</v>
      </c>
      <c r="AS27" s="17">
        <f>D!AI$57</f>
        <v>0</v>
      </c>
      <c r="AT27" s="17">
        <f>D!AJ$57</f>
        <v>0</v>
      </c>
    </row>
    <row r="28" spans="1:46">
      <c r="A28" s="142"/>
      <c r="B28" s="141" t="s">
        <v>2</v>
      </c>
      <c r="C28" s="141" t="s">
        <v>80</v>
      </c>
      <c r="D28" s="141" t="s">
        <v>80</v>
      </c>
      <c r="E28" s="141" t="s">
        <v>86</v>
      </c>
      <c r="F28" s="141" t="s">
        <v>2</v>
      </c>
      <c r="G28" s="141" t="s">
        <v>2</v>
      </c>
      <c r="H28" s="141" t="s">
        <v>2</v>
      </c>
      <c r="I28" s="141" t="s">
        <v>2</v>
      </c>
      <c r="J28" s="141" t="s">
        <v>83</v>
      </c>
      <c r="K28" s="141" t="s">
        <v>80</v>
      </c>
      <c r="L28" s="141" t="s">
        <v>83</v>
      </c>
      <c r="M28" s="141">
        <v>1</v>
      </c>
      <c r="N28" s="141">
        <v>1</v>
      </c>
      <c r="O28" s="141">
        <v>1</v>
      </c>
      <c r="P28" s="141">
        <v>1</v>
      </c>
      <c r="Q28" s="141">
        <v>1</v>
      </c>
      <c r="R28" s="141">
        <v>1</v>
      </c>
      <c r="S28" s="141">
        <v>1</v>
      </c>
      <c r="T28" s="141">
        <v>1</v>
      </c>
      <c r="U28" s="141">
        <v>1</v>
      </c>
      <c r="V28" s="141" t="s">
        <v>10</v>
      </c>
      <c r="W28" s="141">
        <v>2</v>
      </c>
      <c r="X28" s="141">
        <v>1</v>
      </c>
      <c r="Y28" s="141">
        <v>1</v>
      </c>
      <c r="Z28" s="141">
        <v>1</v>
      </c>
      <c r="AA28" s="141">
        <v>1</v>
      </c>
      <c r="AB28" s="141">
        <v>1</v>
      </c>
      <c r="AC28" s="141">
        <v>1</v>
      </c>
      <c r="AD28" s="141">
        <v>1</v>
      </c>
      <c r="AE28" s="141">
        <v>1</v>
      </c>
      <c r="AF28" s="216"/>
      <c r="AG28" s="218" t="s">
        <v>27</v>
      </c>
      <c r="AH28" s="132">
        <f>G!$AF$56</f>
        <v>0</v>
      </c>
      <c r="AI28" s="132">
        <f>G!$AF$57</f>
        <v>0</v>
      </c>
      <c r="AJ28" s="132">
        <f>IF(ISNUMBER(MEDIAN(G!$AF$11:$AF$50)),MEDIAN(G!$AF$11:$AF$50),0)</f>
        <v>0</v>
      </c>
      <c r="AK28" s="132">
        <f>IF(ISERROR(MODE(G!$AF$11:$AF$50)),0,MODE(G!$AF$11:$AF$50))</f>
        <v>0</v>
      </c>
      <c r="AL28" s="132" t="str">
        <f>IF(AH28=0, " - ",MAX(G!$AF$11:$AF$50))</f>
        <v xml:space="preserve"> - </v>
      </c>
      <c r="AM28" s="132" t="str">
        <f>IF(AH28=0, " - ",MIN(G!$AF$11:$AF$50))</f>
        <v xml:space="preserve"> - </v>
      </c>
      <c r="AN28" s="132">
        <f t="shared" si="2"/>
        <v>0</v>
      </c>
      <c r="AO28" s="132">
        <f>G!$AF$58</f>
        <v>0</v>
      </c>
      <c r="AQ28" s="208" t="s">
        <v>25</v>
      </c>
      <c r="AR28" s="17">
        <f>E!AH$57</f>
        <v>0</v>
      </c>
      <c r="AS28" s="17">
        <f>E!AI$57</f>
        <v>0</v>
      </c>
      <c r="AT28" s="17">
        <f>E!AJ$57</f>
        <v>0</v>
      </c>
    </row>
    <row r="29" spans="1:46">
      <c r="A29" s="142"/>
      <c r="B29" s="141" t="s">
        <v>3</v>
      </c>
      <c r="C29" s="141" t="s">
        <v>81</v>
      </c>
      <c r="D29" s="141" t="s">
        <v>81</v>
      </c>
      <c r="E29" s="141" t="s">
        <v>87</v>
      </c>
      <c r="F29" s="141" t="s">
        <v>3</v>
      </c>
      <c r="G29" s="141" t="s">
        <v>3</v>
      </c>
      <c r="H29" s="141" t="s">
        <v>3</v>
      </c>
      <c r="I29" s="141" t="s">
        <v>3</v>
      </c>
      <c r="J29" s="141" t="s">
        <v>84</v>
      </c>
      <c r="K29" s="141" t="s">
        <v>81</v>
      </c>
      <c r="L29" s="141" t="s">
        <v>84</v>
      </c>
      <c r="M29" s="141" t="s">
        <v>10</v>
      </c>
      <c r="N29" s="141" t="s">
        <v>10</v>
      </c>
      <c r="O29" s="141">
        <v>2</v>
      </c>
      <c r="P29" s="141">
        <v>2</v>
      </c>
      <c r="Q29" s="141">
        <v>2</v>
      </c>
      <c r="R29" s="141" t="s">
        <v>10</v>
      </c>
      <c r="S29" s="141">
        <v>2</v>
      </c>
      <c r="T29" s="141">
        <v>2</v>
      </c>
      <c r="U29" s="141" t="s">
        <v>10</v>
      </c>
      <c r="V29" s="141"/>
      <c r="W29" s="141"/>
      <c r="X29" s="141">
        <v>2</v>
      </c>
      <c r="Y29" s="141">
        <v>2</v>
      </c>
      <c r="Z29" s="141">
        <v>2</v>
      </c>
      <c r="AA29" s="141">
        <v>2</v>
      </c>
      <c r="AB29" s="141">
        <v>2</v>
      </c>
      <c r="AC29" s="141">
        <v>2</v>
      </c>
      <c r="AD29" s="141">
        <v>2</v>
      </c>
      <c r="AE29" s="141"/>
      <c r="AF29" s="219"/>
      <c r="AG29" s="218" t="s">
        <v>28</v>
      </c>
      <c r="AH29" s="132">
        <f>H!$AF$56</f>
        <v>0</v>
      </c>
      <c r="AI29" s="132">
        <f>H!$AF$57</f>
        <v>0</v>
      </c>
      <c r="AJ29" s="132">
        <f>IF(ISNUMBER(MEDIAN(H!$AF$11:$AF$50)),MEDIAN(H!$AF$11:$AF$50),0)</f>
        <v>0</v>
      </c>
      <c r="AK29" s="132">
        <f>IF(ISERROR(MODE(H!$AF$11:$AF$50)),0,MODE(H!$AF$11:$AF$50))</f>
        <v>0</v>
      </c>
      <c r="AL29" s="132" t="str">
        <f>IF(AH29=0, " - ",MAX(H!$AF$11:$AF$50))</f>
        <v xml:space="preserve"> - </v>
      </c>
      <c r="AM29" s="132" t="str">
        <f>IF(AH29=0, " - ",MIN(H!$AF$11:$AF$50))</f>
        <v xml:space="preserve"> - </v>
      </c>
      <c r="AN29" s="132">
        <f t="shared" si="2"/>
        <v>0</v>
      </c>
      <c r="AO29" s="132">
        <f>H!$AF$58</f>
        <v>0</v>
      </c>
      <c r="AQ29" s="208" t="s">
        <v>26</v>
      </c>
      <c r="AR29" s="17">
        <f>F!AH$57</f>
        <v>0</v>
      </c>
      <c r="AS29" s="17">
        <f>F!AI$57</f>
        <v>0</v>
      </c>
      <c r="AT29" s="17">
        <f>F!AJ$57</f>
        <v>0</v>
      </c>
    </row>
    <row r="30" spans="1:46">
      <c r="A30" s="142"/>
      <c r="B30" s="141" t="s">
        <v>5</v>
      </c>
      <c r="C30" s="141" t="s">
        <v>82</v>
      </c>
      <c r="D30" s="141" t="s">
        <v>82</v>
      </c>
      <c r="E30" s="141" t="s">
        <v>88</v>
      </c>
      <c r="F30" s="141" t="s">
        <v>5</v>
      </c>
      <c r="G30" s="141" t="s">
        <v>5</v>
      </c>
      <c r="H30" s="141" t="s">
        <v>5</v>
      </c>
      <c r="I30" s="141" t="s">
        <v>5</v>
      </c>
      <c r="J30" s="141" t="s">
        <v>85</v>
      </c>
      <c r="K30" s="141" t="s">
        <v>82</v>
      </c>
      <c r="L30" s="141" t="s">
        <v>85</v>
      </c>
      <c r="M30" s="247"/>
      <c r="N30" s="247"/>
      <c r="O30" s="141" t="s">
        <v>10</v>
      </c>
      <c r="P30" s="141" t="s">
        <v>10</v>
      </c>
      <c r="Q30" s="141" t="s">
        <v>10</v>
      </c>
      <c r="R30" s="141"/>
      <c r="S30" s="141" t="s">
        <v>10</v>
      </c>
      <c r="T30" s="141" t="s">
        <v>10</v>
      </c>
      <c r="U30" s="247"/>
      <c r="V30" s="141"/>
      <c r="W30" s="141"/>
      <c r="X30" s="141"/>
      <c r="Y30" s="141">
        <v>3</v>
      </c>
      <c r="Z30" s="141"/>
      <c r="AA30" s="141"/>
      <c r="AB30" s="141"/>
      <c r="AC30" s="141">
        <v>3</v>
      </c>
      <c r="AD30" s="141"/>
      <c r="AE30" s="141"/>
      <c r="AF30" s="216"/>
      <c r="AG30" s="218" t="s">
        <v>29</v>
      </c>
      <c r="AH30" s="132">
        <f>I!$AF$56</f>
        <v>0</v>
      </c>
      <c r="AI30" s="132">
        <f>I!$AF$57</f>
        <v>0</v>
      </c>
      <c r="AJ30" s="132">
        <f>IF(ISNUMBER(MEDIAN(I!$AF$11:$AF$50)),MEDIAN(I!$AF$11:$AF$50),0)</f>
        <v>0</v>
      </c>
      <c r="AK30" s="132">
        <f>IF(ISERROR(MODE(I!$AF$11:$AF$50)),0,MODE(I!$AF$11:$AF$50))</f>
        <v>0</v>
      </c>
      <c r="AL30" s="132" t="str">
        <f>IF(AH30=0, " - ",MAX(I!$AF$11:$AF$50))</f>
        <v xml:space="preserve"> - </v>
      </c>
      <c r="AM30" s="132" t="str">
        <f>IF(AH30=0, " - ",MIN(I!$AF$11:$AF$50))</f>
        <v xml:space="preserve"> - </v>
      </c>
      <c r="AN30" s="132">
        <f t="shared" si="2"/>
        <v>0</v>
      </c>
      <c r="AO30" s="132">
        <f>I!$AF$58</f>
        <v>0</v>
      </c>
      <c r="AQ30" s="208" t="s">
        <v>27</v>
      </c>
      <c r="AR30" s="17">
        <f>G!AH$57</f>
        <v>0</v>
      </c>
      <c r="AS30" s="17">
        <f>G!AI$57</f>
        <v>0</v>
      </c>
      <c r="AT30" s="17">
        <f>G!AJ$57</f>
        <v>0</v>
      </c>
    </row>
    <row r="31" spans="1:46">
      <c r="A31" s="142"/>
      <c r="B31" s="143" t="s">
        <v>10</v>
      </c>
      <c r="C31" s="143" t="s">
        <v>10</v>
      </c>
      <c r="D31" s="143" t="s">
        <v>10</v>
      </c>
      <c r="E31" s="143" t="s">
        <v>89</v>
      </c>
      <c r="F31" s="143" t="s">
        <v>10</v>
      </c>
      <c r="G31" s="143" t="s">
        <v>10</v>
      </c>
      <c r="H31" s="143" t="s">
        <v>10</v>
      </c>
      <c r="I31" s="143" t="s">
        <v>10</v>
      </c>
      <c r="J31" s="143" t="s">
        <v>10</v>
      </c>
      <c r="K31" s="143" t="s">
        <v>10</v>
      </c>
      <c r="L31" s="143" t="s">
        <v>10</v>
      </c>
      <c r="M31" s="141"/>
      <c r="N31" s="141"/>
      <c r="O31" s="141"/>
      <c r="P31" s="143"/>
      <c r="Q31" s="141"/>
      <c r="R31" s="143"/>
      <c r="S31" s="143"/>
      <c r="T31" s="141"/>
      <c r="U31" s="141"/>
      <c r="V31" s="144"/>
      <c r="W31" s="143"/>
      <c r="X31" s="143"/>
      <c r="Y31" s="141">
        <v>4</v>
      </c>
      <c r="Z31" s="143"/>
      <c r="AA31" s="143"/>
      <c r="AB31" s="143"/>
      <c r="AC31" s="141">
        <v>4</v>
      </c>
      <c r="AD31" s="143"/>
      <c r="AE31" s="143"/>
      <c r="AF31" s="45"/>
      <c r="AG31" s="220" t="s">
        <v>30</v>
      </c>
      <c r="AH31" s="132">
        <f>J!$AF$56</f>
        <v>0</v>
      </c>
      <c r="AI31" s="132">
        <f>J!$AF$57</f>
        <v>0</v>
      </c>
      <c r="AJ31" s="132">
        <f>IF(ISNUMBER(MEDIAN(J!$AF$11:$AF$50)),MEDIAN(J!$AF$11:$AF$50),0)</f>
        <v>0</v>
      </c>
      <c r="AK31" s="132">
        <f>IF(ISERROR(MODE(J!$AF$11:$AF$50)),0,MODE(J!$AF$11:$AF$50))</f>
        <v>0</v>
      </c>
      <c r="AL31" s="132" t="str">
        <f>IF(AH31=0, " - ",MAX(J!$AF$11:$AF$50))</f>
        <v xml:space="preserve"> - </v>
      </c>
      <c r="AM31" s="132" t="str">
        <f>IF(AH31=0, " - ",MIN(J!$AF$11:$AF$50))</f>
        <v xml:space="preserve"> - </v>
      </c>
      <c r="AN31" s="132">
        <f t="shared" si="2"/>
        <v>0</v>
      </c>
      <c r="AO31" s="132">
        <f>J!$AF$58</f>
        <v>0</v>
      </c>
      <c r="AQ31" s="208" t="s">
        <v>28</v>
      </c>
      <c r="AR31" s="17">
        <f>H!AH$57</f>
        <v>0</v>
      </c>
      <c r="AS31" s="17">
        <f>H!AI$57</f>
        <v>0</v>
      </c>
      <c r="AT31" s="17">
        <f>H!AJ$57</f>
        <v>0</v>
      </c>
    </row>
    <row r="32" spans="1:46">
      <c r="A32" s="140"/>
      <c r="B32" s="141" t="s">
        <v>20</v>
      </c>
      <c r="C32" s="141" t="s">
        <v>20</v>
      </c>
      <c r="D32" s="141" t="s">
        <v>20</v>
      </c>
      <c r="E32" s="141" t="s">
        <v>90</v>
      </c>
      <c r="F32" s="141" t="s">
        <v>20</v>
      </c>
      <c r="G32" s="141" t="s">
        <v>20</v>
      </c>
      <c r="H32" s="141" t="s">
        <v>20</v>
      </c>
      <c r="I32" s="141" t="s">
        <v>20</v>
      </c>
      <c r="J32" s="141" t="s">
        <v>20</v>
      </c>
      <c r="K32" s="141" t="s">
        <v>20</v>
      </c>
      <c r="L32" s="141" t="s">
        <v>20</v>
      </c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>
        <v>5</v>
      </c>
      <c r="Z32" s="141"/>
      <c r="AA32" s="141"/>
      <c r="AB32" s="141"/>
      <c r="AC32" s="141"/>
      <c r="AD32" s="141"/>
      <c r="AE32" s="141"/>
      <c r="AF32" s="221"/>
      <c r="AG32" s="222" t="s">
        <v>42</v>
      </c>
      <c r="AH32" s="237">
        <f>IF(ISERROR(AVERAGE(A!$AF$11:$AF$50,B!$AF$11:$AF$50,'C'!$AF$11:$AF$50,D!$AF$11:$AF$50,E!$AF$11:$AF$50,F!$AF$11:$AF$50,G!$AF$11:$AF$50,H!$AF$11:$AF$50,I!$AF$11:$AF$50,J!$AF$11:$AF$50)),0,AVERAGE(A!$AF$11:$AF$50,B!$AF$11:$AF$50,'C'!$AF$11:$AF$50,D!$AF$11:$AF$50,E!$AF$11:$AF$50,F!$AF$11:$AF$50,G!$AF$11:$AF$50,H!$AF$11:$AF$50,I!$AF$11:$AF$50,J!$AF$11:$AF$50))</f>
        <v>0</v>
      </c>
      <c r="AI32" s="238">
        <f>AH32/$AF$11</f>
        <v>0</v>
      </c>
      <c r="AJ32" s="238">
        <f>IF(ISERROR(MEDIAN(A!$AF$11:$AF$50,B!$AF$11:$AF$50,'C'!$AF$11:$AF$50,D!$AF$11:$AF$50,E!$AF$11:$AF$50,F!$AF$11:$AF$50,G!$AF$11:$AF$50,H!$AF$11:$AF$50,I!$AF$11:$AF$50,J!$AF$11:$AF$50)),0,MEDIAN(A!$AF$11:$AF$50,B!$AF$11:$AF$50,'C'!$AF$11:$AF$50,D!$AF$11:$AF$50,E!$AF$11:$AF$50,F!$AF$11:$AF$50,G!$AF$11:$AF$50,H!$AF$11:$AF$50,I!$AF$11:$AF$50,J!$AF$11:$AF$50))</f>
        <v>0</v>
      </c>
      <c r="AK32" s="238">
        <f>IF(ISERROR(MODE(A!$AF$11:$AF$50,B!$AF$11:$AF$50,'C'!$AF$11:$AF$50,D!$AF$11:$AF$50,E!$AF$11:$AF$50,F!$AF$11:$AF$50,G!$AF$11:$AF$50,H!$AF$11:$AF$50,I!$AF$11:$AF$50,J!$AF$11:$AF$50)),0,MODE(A!$AF$11:$AF$50,B!$AF$11:$AF$50,'C'!$AF$11:$AF$50,D!$AF$11:$AF$50,E!$AF$11:$AF$50,F!$AF$11:$AF$50,G!$AF$11:$AF$50,H!$AF$11:$AF$50,I!$AF$11:$AF$50,J!$AF$11:$AF$50))</f>
        <v>0</v>
      </c>
      <c r="AL32" s="238">
        <f>MAX(AL22:AL31)</f>
        <v>0</v>
      </c>
      <c r="AM32" s="238">
        <f>MIN(AM22:AM31)</f>
        <v>0</v>
      </c>
      <c r="AN32" s="239">
        <f>AL32-AM32</f>
        <v>0</v>
      </c>
      <c r="AO32" s="238">
        <f>IF(ISERROR(STDEV(A!$AF$11:$AF$50,B!$AH$11:$AH$50,'C'!$AH$11:$AH$50,D!$AH$11:$AH$50,E!$AH$11:$AH$50,F!$AH$11:$AH$50,G!$AH$11:$AH$50,H!$AH$11:$AH$50,I!$AH$11:$AH$50,J!$AH$11:$AH$50)),0,STDEV(A!$AF$11:$AF$50,B!$AH$11:$AH$50,'C'!$AH$11:$AH$50,D!$AH$11:$AH$50,E!$AH$11:$AH$50,F!$AH$11:$AH$50,G!$AH$11:$AH$50,H!$AH$11:$AH$50,I!$AH$11:$AH$50,J!$AH$11:$AH$50))</f>
        <v>0</v>
      </c>
      <c r="AQ32" s="208" t="s">
        <v>29</v>
      </c>
      <c r="AR32" s="17">
        <f>I!AH$57</f>
        <v>0</v>
      </c>
      <c r="AS32" s="17">
        <f>I!AI$57</f>
        <v>0</v>
      </c>
      <c r="AT32" s="17">
        <f>I!AJ$57</f>
        <v>0</v>
      </c>
    </row>
    <row r="33" spans="1:46">
      <c r="A33" s="140"/>
      <c r="B33" s="145"/>
      <c r="C33" s="145"/>
      <c r="D33" s="145"/>
      <c r="E33" s="143" t="s">
        <v>10</v>
      </c>
      <c r="F33" s="145"/>
      <c r="G33" s="145"/>
      <c r="H33" s="145"/>
      <c r="I33" s="143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1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Q33" s="208" t="s">
        <v>30</v>
      </c>
      <c r="AR33" s="17">
        <f>J!AH$57</f>
        <v>0</v>
      </c>
      <c r="AS33" s="17">
        <f>J!AI$57</f>
        <v>0</v>
      </c>
      <c r="AT33" s="17">
        <f>J!AJ$57</f>
        <v>0</v>
      </c>
    </row>
    <row r="34" spans="1:46">
      <c r="A34" s="140"/>
      <c r="B34" s="145"/>
      <c r="C34" s="145"/>
      <c r="D34" s="145"/>
      <c r="E34" s="141" t="s">
        <v>20</v>
      </c>
      <c r="F34" s="145"/>
      <c r="G34" s="145"/>
      <c r="H34" s="145"/>
      <c r="I34" s="141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P34" s="213"/>
      <c r="AQ34" s="208"/>
      <c r="AR34" s="330" t="s">
        <v>32</v>
      </c>
      <c r="AS34" s="277"/>
      <c r="AT34" s="277"/>
    </row>
    <row r="35" spans="1:46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P35" s="213"/>
      <c r="AQ35" s="206" t="s">
        <v>4</v>
      </c>
      <c r="AR35" s="17">
        <f>A!AH$58</f>
        <v>0</v>
      </c>
      <c r="AS35" s="17">
        <f>A!AI$58</f>
        <v>0</v>
      </c>
      <c r="AT35" s="17">
        <f>A!AJ$58</f>
        <v>0</v>
      </c>
    </row>
    <row r="36" spans="1:46">
      <c r="A36" s="140"/>
      <c r="B36" s="140"/>
      <c r="C36" s="140" t="s">
        <v>93</v>
      </c>
      <c r="D36" s="140" t="s">
        <v>94</v>
      </c>
      <c r="E36" s="140" t="s">
        <v>1</v>
      </c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M36" s="176"/>
      <c r="AN36" s="176"/>
      <c r="AO36" s="176"/>
      <c r="AP36" s="176"/>
      <c r="AQ36" s="208" t="s">
        <v>2</v>
      </c>
      <c r="AR36" s="17">
        <f>B!AH$58</f>
        <v>0</v>
      </c>
      <c r="AS36" s="17">
        <f>B!AI$58</f>
        <v>0</v>
      </c>
      <c r="AT36" s="17">
        <f>B!AJ$58</f>
        <v>0</v>
      </c>
    </row>
    <row r="37" spans="1:46">
      <c r="A37" s="140"/>
      <c r="B37" s="140" t="s">
        <v>4</v>
      </c>
      <c r="C37" s="248" t="e">
        <f>A!$W$60/E37</f>
        <v>#DIV/0!</v>
      </c>
      <c r="D37" s="248" t="e">
        <f>A!$W$61/E37</f>
        <v>#DIV/0!</v>
      </c>
      <c r="E37" s="140">
        <f>A!$W$60+A!$W$61</f>
        <v>0</v>
      </c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H37" s="176"/>
      <c r="AI37" s="176"/>
      <c r="AJ37" s="176"/>
      <c r="AK37" s="176"/>
      <c r="AL37" s="176"/>
      <c r="AM37" s="176"/>
      <c r="AN37" s="176"/>
      <c r="AO37" s="176"/>
      <c r="AP37" s="176"/>
      <c r="AQ37" s="208" t="s">
        <v>3</v>
      </c>
      <c r="AR37" s="17">
        <f>'C'!AH$58</f>
        <v>0</v>
      </c>
      <c r="AS37" s="17">
        <f>'C'!AI$58</f>
        <v>0</v>
      </c>
      <c r="AT37" s="17">
        <f>'C'!AJ$58</f>
        <v>0</v>
      </c>
    </row>
    <row r="38" spans="1:46">
      <c r="A38" s="140"/>
      <c r="B38" s="140" t="s">
        <v>2</v>
      </c>
      <c r="C38" s="248" t="e">
        <f>B!$W$60/E38</f>
        <v>#DIV/0!</v>
      </c>
      <c r="D38" s="248" t="e">
        <f>B!$W$61/E38</f>
        <v>#DIV/0!</v>
      </c>
      <c r="E38" s="140">
        <f>B!$W$60+B!$W$61</f>
        <v>0</v>
      </c>
      <c r="F38" s="140"/>
      <c r="G38" s="140"/>
      <c r="H38" s="140"/>
      <c r="I38" s="140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50"/>
      <c r="W38" s="250"/>
      <c r="X38" s="249"/>
      <c r="Y38" s="249"/>
      <c r="Z38" s="249"/>
      <c r="AA38" s="249"/>
      <c r="AB38" s="251"/>
      <c r="AC38" s="251"/>
      <c r="AD38" s="140"/>
      <c r="AE38" s="140"/>
      <c r="AQ38" s="208" t="s">
        <v>5</v>
      </c>
      <c r="AR38" s="17">
        <f>D!AH$58</f>
        <v>0</v>
      </c>
      <c r="AS38" s="17">
        <f>D!AI$58</f>
        <v>0</v>
      </c>
      <c r="AT38" s="17">
        <f>D!AJ$58</f>
        <v>0</v>
      </c>
    </row>
    <row r="39" spans="1:46">
      <c r="A39" s="140"/>
      <c r="B39" s="140" t="s">
        <v>3</v>
      </c>
      <c r="C39" s="248" t="e">
        <f>'C'!$W$60/E39</f>
        <v>#DIV/0!</v>
      </c>
      <c r="D39" s="248" t="e">
        <f>'C'!$W$61/E39</f>
        <v>#DIV/0!</v>
      </c>
      <c r="E39" s="140">
        <f>'C'!$W$60+'C'!$W$61</f>
        <v>0</v>
      </c>
      <c r="F39" s="140"/>
      <c r="G39" s="140"/>
      <c r="H39" s="140"/>
      <c r="I39" s="140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50"/>
      <c r="W39" s="250"/>
      <c r="X39" s="249"/>
      <c r="Y39" s="249"/>
      <c r="Z39" s="249"/>
      <c r="AA39" s="249"/>
      <c r="AB39" s="251"/>
      <c r="AC39" s="251"/>
      <c r="AD39" s="140"/>
      <c r="AE39" s="140"/>
      <c r="AQ39" s="208" t="s">
        <v>25</v>
      </c>
      <c r="AR39" s="17">
        <f>E!AH$58</f>
        <v>0</v>
      </c>
      <c r="AS39" s="17">
        <f>E!AI$58</f>
        <v>0</v>
      </c>
      <c r="AT39" s="17">
        <f>E!AJ$58</f>
        <v>0</v>
      </c>
    </row>
    <row r="40" spans="1:46">
      <c r="A40" s="140"/>
      <c r="B40" s="140" t="s">
        <v>5</v>
      </c>
      <c r="C40" s="248" t="e">
        <f>D!$W$60/E40</f>
        <v>#DIV/0!</v>
      </c>
      <c r="D40" s="248" t="e">
        <f>D!$W$61/E40</f>
        <v>#DIV/0!</v>
      </c>
      <c r="E40" s="140">
        <f>D!$W$60+D!$W$61</f>
        <v>0</v>
      </c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Q40" s="208" t="s">
        <v>26</v>
      </c>
      <c r="AR40" s="17">
        <f>F!AH$58</f>
        <v>0</v>
      </c>
      <c r="AS40" s="17">
        <f>F!AI$58</f>
        <v>0</v>
      </c>
      <c r="AT40" s="17">
        <f>F!AJ$58</f>
        <v>0</v>
      </c>
    </row>
    <row r="41" spans="1:46">
      <c r="A41" s="140"/>
      <c r="B41" s="140" t="s">
        <v>25</v>
      </c>
      <c r="C41" s="248" t="e">
        <f>E!$W$60/E41</f>
        <v>#DIV/0!</v>
      </c>
      <c r="D41" s="248" t="e">
        <f>E!$W$61/E41</f>
        <v>#DIV/0!</v>
      </c>
      <c r="E41" s="140">
        <f>E!$W$60+E!$W$61</f>
        <v>0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Q41" s="208" t="s">
        <v>27</v>
      </c>
      <c r="AR41" s="17">
        <f>G!AH$58</f>
        <v>0</v>
      </c>
      <c r="AS41" s="17">
        <f>G!AI$58</f>
        <v>0</v>
      </c>
      <c r="AT41" s="17">
        <f>G!AJ$58</f>
        <v>0</v>
      </c>
    </row>
    <row r="42" spans="1:46">
      <c r="A42" s="140"/>
      <c r="B42" s="140" t="s">
        <v>26</v>
      </c>
      <c r="C42" s="248" t="e">
        <f>F!$W$60/E42</f>
        <v>#DIV/0!</v>
      </c>
      <c r="D42" s="248" t="e">
        <f>F!$W$61/E42</f>
        <v>#DIV/0!</v>
      </c>
      <c r="E42" s="140">
        <f>F!$W$60+F!$W$61</f>
        <v>0</v>
      </c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Q42" s="208" t="s">
        <v>28</v>
      </c>
      <c r="AR42" s="17">
        <f>H!AH$58</f>
        <v>0</v>
      </c>
      <c r="AS42" s="17">
        <f>H!AI$58</f>
        <v>0</v>
      </c>
      <c r="AT42" s="17">
        <f>H!AJ$58</f>
        <v>0</v>
      </c>
    </row>
    <row r="43" spans="1:46">
      <c r="A43" s="140"/>
      <c r="B43" s="140" t="s">
        <v>27</v>
      </c>
      <c r="C43" s="248" t="e">
        <f>G!$W$60/E43</f>
        <v>#DIV/0!</v>
      </c>
      <c r="D43" s="248" t="e">
        <f>G!$W$61/E43</f>
        <v>#DIV/0!</v>
      </c>
      <c r="E43" s="140">
        <f>G!$W$60+G!$W$61</f>
        <v>0</v>
      </c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Q43" s="208" t="s">
        <v>29</v>
      </c>
      <c r="AR43" s="17">
        <f>I!AH$58</f>
        <v>0</v>
      </c>
      <c r="AS43" s="17">
        <f>I!AI$58</f>
        <v>0</v>
      </c>
      <c r="AT43" s="17">
        <f>I!AJ$58</f>
        <v>0</v>
      </c>
    </row>
    <row r="44" spans="1:46">
      <c r="A44" s="140"/>
      <c r="B44" s="140" t="s">
        <v>28</v>
      </c>
      <c r="C44" s="248" t="e">
        <f>H!$W$60/E44</f>
        <v>#DIV/0!</v>
      </c>
      <c r="D44" s="248" t="e">
        <f>H!$W$61/E44</f>
        <v>#DIV/0!</v>
      </c>
      <c r="E44" s="140">
        <f>H!$W$60+H!$W$61</f>
        <v>0</v>
      </c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Q44" s="208" t="s">
        <v>30</v>
      </c>
      <c r="AR44" s="17">
        <f>J!AH$58</f>
        <v>0</v>
      </c>
      <c r="AS44" s="17">
        <f>J!AI$58</f>
        <v>0</v>
      </c>
      <c r="AT44" s="17">
        <f>J!AJ$58</f>
        <v>0</v>
      </c>
    </row>
    <row r="45" spans="1:46">
      <c r="A45" s="140"/>
      <c r="B45" s="140" t="s">
        <v>29</v>
      </c>
      <c r="C45" s="248" t="e">
        <f>I!$W$60/E45</f>
        <v>#DIV/0!</v>
      </c>
      <c r="D45" s="248" t="e">
        <f>I!$W$61/E45</f>
        <v>#DIV/0!</v>
      </c>
      <c r="E45" s="140">
        <f>I!$W$60+I!$W$61</f>
        <v>0</v>
      </c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Q45" s="58"/>
    </row>
    <row r="46" spans="1:46">
      <c r="A46" s="140"/>
      <c r="B46" s="140" t="s">
        <v>30</v>
      </c>
      <c r="C46" s="248" t="e">
        <f>J!$W$60/E46</f>
        <v>#DIV/0!</v>
      </c>
      <c r="D46" s="248" t="e">
        <f>J!$W$61/E46</f>
        <v>#DIV/0!</v>
      </c>
      <c r="E46" s="140">
        <f>J!$W$60+J!$W$61</f>
        <v>0</v>
      </c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Q46" s="223"/>
    </row>
    <row r="47" spans="1:46">
      <c r="A47" s="140"/>
      <c r="B47" s="140" t="s">
        <v>42</v>
      </c>
      <c r="C47" s="248">
        <f>W14</f>
        <v>0</v>
      </c>
      <c r="D47" s="248">
        <f>W16</f>
        <v>0</v>
      </c>
      <c r="E47" s="146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</row>
    <row r="48" spans="1:46">
      <c r="A48" s="140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</row>
    <row r="49" spans="1:31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</row>
    <row r="50" spans="1:31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</row>
    <row r="51" spans="1:31">
      <c r="A51" s="140"/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</row>
    <row r="52" spans="1:31">
      <c r="A52" s="140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</row>
    <row r="53" spans="1:31">
      <c r="A53" s="140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</row>
    <row r="54" spans="1:31">
      <c r="A54" s="140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</row>
    <row r="55" spans="1:31">
      <c r="A55" s="140"/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</row>
    <row r="56" spans="1:31">
      <c r="A56" s="140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</row>
    <row r="57" spans="1:31">
      <c r="A57" s="140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</row>
    <row r="58" spans="1:31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</row>
    <row r="59" spans="1:31">
      <c r="A59" s="140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</row>
    <row r="60" spans="1:31">
      <c r="A60" s="140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</row>
  </sheetData>
  <sheetProtection sheet="1" objects="1" scenarios="1"/>
  <mergeCells count="67">
    <mergeCell ref="V13:V15"/>
    <mergeCell ref="X9:AE9"/>
    <mergeCell ref="AL18:AL21"/>
    <mergeCell ref="AM18:AM21"/>
    <mergeCell ref="AN18:AN21"/>
    <mergeCell ref="AO18:AO21"/>
    <mergeCell ref="AG17:AO17"/>
    <mergeCell ref="AG18:AG21"/>
    <mergeCell ref="AH18:AH21"/>
    <mergeCell ref="AI18:AI21"/>
    <mergeCell ref="AJ18:AJ21"/>
    <mergeCell ref="AK18:AK21"/>
    <mergeCell ref="A9:A11"/>
    <mergeCell ref="AR12:AT12"/>
    <mergeCell ref="B17:AA17"/>
    <mergeCell ref="AR4:AR10"/>
    <mergeCell ref="AS4:AS10"/>
    <mergeCell ref="AT4:AT10"/>
    <mergeCell ref="O9:O10"/>
    <mergeCell ref="P9:P10"/>
    <mergeCell ref="Q9:Q10"/>
    <mergeCell ref="R9:R10"/>
    <mergeCell ref="S9:S10"/>
    <mergeCell ref="T9:T10"/>
    <mergeCell ref="L9:L10"/>
    <mergeCell ref="M9:M10"/>
    <mergeCell ref="G9:G10"/>
    <mergeCell ref="H9:H10"/>
    <mergeCell ref="B1:Q1"/>
    <mergeCell ref="B7:AF7"/>
    <mergeCell ref="B8:AF8"/>
    <mergeCell ref="B3:L3"/>
    <mergeCell ref="AR2:AT3"/>
    <mergeCell ref="AR34:AT34"/>
    <mergeCell ref="AR23:AT23"/>
    <mergeCell ref="BB9:BB10"/>
    <mergeCell ref="BC9:BC10"/>
    <mergeCell ref="BD9:BD10"/>
    <mergeCell ref="BP9:BY9"/>
    <mergeCell ref="BE9:BE10"/>
    <mergeCell ref="AV9:AV10"/>
    <mergeCell ref="AW9:AW10"/>
    <mergeCell ref="AX9:AX10"/>
    <mergeCell ref="AY9:AY10"/>
    <mergeCell ref="AZ9:AZ10"/>
    <mergeCell ref="BA9:BA10"/>
    <mergeCell ref="BK9:BK10"/>
    <mergeCell ref="BL9:BL10"/>
    <mergeCell ref="BM9:BM10"/>
    <mergeCell ref="BN9:BN10"/>
    <mergeCell ref="BO9:BO10"/>
    <mergeCell ref="BF9:BF10"/>
    <mergeCell ref="BG9:BG10"/>
    <mergeCell ref="BH9:BH10"/>
    <mergeCell ref="BI9:BI10"/>
    <mergeCell ref="BJ9:BJ10"/>
    <mergeCell ref="B9:B10"/>
    <mergeCell ref="C9:C10"/>
    <mergeCell ref="D9:D10"/>
    <mergeCell ref="E9:E10"/>
    <mergeCell ref="F9:F10"/>
    <mergeCell ref="N9:N10"/>
    <mergeCell ref="U9:U10"/>
    <mergeCell ref="I9:I10"/>
    <mergeCell ref="J9:J10"/>
    <mergeCell ref="K9:K10"/>
    <mergeCell ref="AF9:AF10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topLeftCell="A37" workbookViewId="0">
      <selection activeCell="S22" sqref="S22"/>
    </sheetView>
  </sheetViews>
  <sheetFormatPr defaultRowHeight="12.75"/>
  <cols>
    <col min="3" max="3" width="8.28515625" customWidth="1"/>
    <col min="4" max="4" width="5.5703125" customWidth="1"/>
  </cols>
  <sheetData>
    <row r="1" spans="1:4" ht="15" customHeight="1">
      <c r="A1" s="368" t="s">
        <v>50</v>
      </c>
      <c r="B1" s="368"/>
      <c r="C1" s="368"/>
      <c r="D1" s="41">
        <f>Szkoła!A27</f>
        <v>0</v>
      </c>
    </row>
    <row r="20" spans="1:5">
      <c r="A20" s="368" t="s">
        <v>51</v>
      </c>
      <c r="B20" s="368"/>
      <c r="C20" s="368"/>
      <c r="D20" s="368"/>
      <c r="E20" s="42">
        <f>A!$A$69</f>
        <v>0</v>
      </c>
    </row>
    <row r="39" spans="1:5">
      <c r="A39" s="368" t="s">
        <v>52</v>
      </c>
      <c r="B39" s="368"/>
      <c r="C39" s="368"/>
      <c r="D39" s="368"/>
      <c r="E39" s="42">
        <f>B!$A$69</f>
        <v>0</v>
      </c>
    </row>
    <row r="58" spans="1:5">
      <c r="A58" s="368" t="s">
        <v>53</v>
      </c>
      <c r="B58" s="368"/>
      <c r="C58" s="368"/>
      <c r="D58" s="368"/>
      <c r="E58" s="42">
        <f>'C'!$A$69</f>
        <v>0</v>
      </c>
    </row>
    <row r="77" spans="1:5">
      <c r="A77" s="368" t="s">
        <v>54</v>
      </c>
      <c r="B77" s="368"/>
      <c r="C77" s="368"/>
      <c r="D77" s="368"/>
      <c r="E77" s="42">
        <f>D!$A$69</f>
        <v>0</v>
      </c>
    </row>
    <row r="96" spans="1:5">
      <c r="A96" s="368" t="s">
        <v>55</v>
      </c>
      <c r="B96" s="368"/>
      <c r="C96" s="368"/>
      <c r="D96" s="368"/>
      <c r="E96" s="42">
        <f>E!$A$69</f>
        <v>0</v>
      </c>
    </row>
    <row r="115" spans="1:5">
      <c r="A115" s="368" t="s">
        <v>56</v>
      </c>
      <c r="B115" s="368"/>
      <c r="C115" s="368"/>
      <c r="D115" s="368"/>
      <c r="E115" s="42">
        <f>F!$A$69</f>
        <v>0</v>
      </c>
    </row>
    <row r="134" spans="1:5">
      <c r="A134" s="368" t="s">
        <v>57</v>
      </c>
      <c r="B134" s="368"/>
      <c r="C134" s="368"/>
      <c r="D134" s="368"/>
      <c r="E134" s="42">
        <f>G!$A$69</f>
        <v>0</v>
      </c>
    </row>
    <row r="153" spans="1:5">
      <c r="A153" s="368" t="s">
        <v>58</v>
      </c>
      <c r="B153" s="368"/>
      <c r="C153" s="368"/>
      <c r="D153" s="368"/>
      <c r="E153" s="42">
        <f>H!$A$69</f>
        <v>0</v>
      </c>
    </row>
    <row r="172" spans="1:5">
      <c r="A172" s="368" t="s">
        <v>59</v>
      </c>
      <c r="B172" s="368"/>
      <c r="C172" s="368"/>
      <c r="D172" s="368"/>
      <c r="E172" s="42">
        <f>I!$A$69</f>
        <v>0</v>
      </c>
    </row>
    <row r="191" spans="1:5">
      <c r="A191" s="368" t="s">
        <v>60</v>
      </c>
      <c r="B191" s="368"/>
      <c r="C191" s="368"/>
      <c r="D191" s="368"/>
      <c r="E191" s="42">
        <f>J!$A$69</f>
        <v>0</v>
      </c>
    </row>
    <row r="210" spans="1:5">
      <c r="A210" s="368"/>
      <c r="B210" s="368"/>
      <c r="C210" s="368"/>
      <c r="D210" s="368"/>
      <c r="E210" s="42"/>
    </row>
  </sheetData>
  <sheetProtection sheet="1" objects="1" scenarios="1"/>
  <mergeCells count="12">
    <mergeCell ref="A172:D172"/>
    <mergeCell ref="A191:D191"/>
    <mergeCell ref="A210:D210"/>
    <mergeCell ref="A77:D77"/>
    <mergeCell ref="A96:D96"/>
    <mergeCell ref="A115:D115"/>
    <mergeCell ref="A134:D134"/>
    <mergeCell ref="A1:C1"/>
    <mergeCell ref="A20:D20"/>
    <mergeCell ref="A39:D39"/>
    <mergeCell ref="A58:D58"/>
    <mergeCell ref="A153:D153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50"/>
  <sheetViews>
    <sheetView showGridLines="0" workbookViewId="0">
      <pane xSplit="11" ySplit="3" topLeftCell="L4" activePane="bottomRight" state="frozen"/>
      <selection pane="topRight" activeCell="L1" sqref="L1"/>
      <selection pane="bottomLeft" activeCell="A4" sqref="A4"/>
      <selection pane="bottomRight" activeCell="Q18" sqref="Q18"/>
    </sheetView>
  </sheetViews>
  <sheetFormatPr defaultRowHeight="12.75"/>
  <cols>
    <col min="1" max="10" width="2.7109375" style="241" hidden="1" customWidth="1"/>
    <col min="11" max="11" width="7.28515625" hidden="1" customWidth="1"/>
    <col min="12" max="12" width="4.85546875" customWidth="1"/>
    <col min="13" max="21" width="5.7109375" customWidth="1"/>
    <col min="22" max="22" width="6.28515625" style="26" bestFit="1" customWidth="1"/>
    <col min="23" max="23" width="10.42578125" bestFit="1" customWidth="1"/>
    <col min="24" max="33" width="8" customWidth="1"/>
    <col min="34" max="34" width="8" style="26" customWidth="1"/>
    <col min="35" max="35" width="10.5703125" hidden="1" customWidth="1"/>
  </cols>
  <sheetData>
    <row r="1" spans="1:35" ht="16.5" customHeight="1">
      <c r="L1" s="372" t="s">
        <v>47</v>
      </c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</row>
    <row r="2" spans="1:35" ht="30" customHeight="1">
      <c r="A2" s="242" t="s">
        <v>4</v>
      </c>
      <c r="B2" s="242" t="s">
        <v>2</v>
      </c>
      <c r="C2" s="242" t="s">
        <v>3</v>
      </c>
      <c r="D2" s="242" t="s">
        <v>5</v>
      </c>
      <c r="E2" s="242" t="s">
        <v>25</v>
      </c>
      <c r="F2" s="242" t="s">
        <v>26</v>
      </c>
      <c r="G2" s="242" t="s">
        <v>27</v>
      </c>
      <c r="H2" s="242" t="s">
        <v>28</v>
      </c>
      <c r="I2" s="242" t="s">
        <v>29</v>
      </c>
      <c r="J2" s="242" t="s">
        <v>30</v>
      </c>
      <c r="L2" s="25" t="s">
        <v>4</v>
      </c>
      <c r="M2" s="25" t="s">
        <v>2</v>
      </c>
      <c r="N2" s="25" t="s">
        <v>3</v>
      </c>
      <c r="O2" s="25" t="s">
        <v>5</v>
      </c>
      <c r="P2" s="25" t="s">
        <v>25</v>
      </c>
      <c r="Q2" s="25" t="s">
        <v>26</v>
      </c>
      <c r="R2" s="25" t="s">
        <v>27</v>
      </c>
      <c r="S2" s="25" t="s">
        <v>28</v>
      </c>
      <c r="T2" s="25" t="s">
        <v>29</v>
      </c>
      <c r="U2" s="25" t="s">
        <v>30</v>
      </c>
      <c r="V2" s="30" t="s">
        <v>42</v>
      </c>
      <c r="W2" s="369" t="s">
        <v>43</v>
      </c>
      <c r="X2" s="25" t="s">
        <v>4</v>
      </c>
      <c r="Y2" s="25" t="s">
        <v>2</v>
      </c>
      <c r="Z2" s="25" t="s">
        <v>3</v>
      </c>
      <c r="AA2" s="25" t="s">
        <v>5</v>
      </c>
      <c r="AB2" s="25" t="s">
        <v>25</v>
      </c>
      <c r="AC2" s="25" t="s">
        <v>26</v>
      </c>
      <c r="AD2" s="25" t="s">
        <v>27</v>
      </c>
      <c r="AE2" s="25" t="s">
        <v>28</v>
      </c>
      <c r="AF2" s="25" t="s">
        <v>29</v>
      </c>
      <c r="AG2" s="25" t="s">
        <v>30</v>
      </c>
      <c r="AH2" s="30" t="s">
        <v>42</v>
      </c>
      <c r="AI2" s="369"/>
    </row>
    <row r="3" spans="1:35" ht="20.25" customHeight="1">
      <c r="L3" s="372" t="s">
        <v>45</v>
      </c>
      <c r="M3" s="373"/>
      <c r="N3" s="373"/>
      <c r="O3" s="373"/>
      <c r="P3" s="373"/>
      <c r="Q3" s="373"/>
      <c r="R3" s="373"/>
      <c r="S3" s="373"/>
      <c r="T3" s="373"/>
      <c r="U3" s="373"/>
      <c r="V3" s="374"/>
      <c r="W3" s="371"/>
      <c r="X3" s="372" t="s">
        <v>46</v>
      </c>
      <c r="Y3" s="373"/>
      <c r="Z3" s="373"/>
      <c r="AA3" s="373"/>
      <c r="AB3" s="373"/>
      <c r="AC3" s="373"/>
      <c r="AD3" s="373"/>
      <c r="AE3" s="373"/>
      <c r="AF3" s="373"/>
      <c r="AG3" s="373"/>
      <c r="AH3" s="374"/>
      <c r="AI3" s="370"/>
    </row>
    <row r="4" spans="1:35">
      <c r="A4" s="242" t="str">
        <f>A!AF11</f>
        <v xml:space="preserve"> </v>
      </c>
      <c r="B4" s="242" t="str">
        <f>B!AF11</f>
        <v xml:space="preserve"> </v>
      </c>
      <c r="C4" s="242" t="str">
        <f>'C'!AF11</f>
        <v xml:space="preserve"> </v>
      </c>
      <c r="D4" s="242" t="str">
        <f>D!AF11</f>
        <v xml:space="preserve"> </v>
      </c>
      <c r="E4" s="242" t="str">
        <f>E!AF11</f>
        <v xml:space="preserve"> </v>
      </c>
      <c r="F4" s="242" t="str">
        <f>F!AF11</f>
        <v xml:space="preserve"> </v>
      </c>
      <c r="G4" s="242" t="str">
        <f>G!AF11</f>
        <v xml:space="preserve"> </v>
      </c>
      <c r="H4" s="242" t="str">
        <f>H!AF11</f>
        <v xml:space="preserve"> </v>
      </c>
      <c r="I4" s="242" t="str">
        <f>I!AF11</f>
        <v xml:space="preserve"> </v>
      </c>
      <c r="J4" s="242" t="str">
        <f>J!AF11</f>
        <v xml:space="preserve"> </v>
      </c>
      <c r="L4" s="71">
        <f>COUNTIF(A$4:A$43,$W4)</f>
        <v>0</v>
      </c>
      <c r="M4" s="71">
        <f>COUNTIF(B$4:B$43,$W4)</f>
        <v>0</v>
      </c>
      <c r="N4" s="71">
        <f t="shared" ref="N4" si="0">COUNTIF(C$4:C$43,$W4)</f>
        <v>0</v>
      </c>
      <c r="O4" s="71">
        <f t="shared" ref="O4" si="1">COUNTIF(D$4:D$43,$W4)</f>
        <v>0</v>
      </c>
      <c r="P4" s="71">
        <f t="shared" ref="P4" si="2">COUNTIF(E$4:E$43,$W4)</f>
        <v>0</v>
      </c>
      <c r="Q4" s="71">
        <f t="shared" ref="Q4" si="3">COUNTIF(F$4:F$43,$W4)</f>
        <v>0</v>
      </c>
      <c r="R4" s="71">
        <f t="shared" ref="R4" si="4">COUNTIF(G$4:G$43,$W4)</f>
        <v>0</v>
      </c>
      <c r="S4" s="71">
        <f t="shared" ref="S4" si="5">COUNTIF(H$4:H$43,$W4)</f>
        <v>0</v>
      </c>
      <c r="T4" s="71">
        <f t="shared" ref="T4" si="6">COUNTIF(I$4:I$43,$W4)</f>
        <v>0</v>
      </c>
      <c r="U4" s="71">
        <f t="shared" ref="U4" si="7">COUNTIF(J$4:J$43,$W4)</f>
        <v>0</v>
      </c>
      <c r="V4" s="28">
        <f>COUNTIF(A$4:J$43,$W4)</f>
        <v>0</v>
      </c>
      <c r="W4" s="27">
        <v>0</v>
      </c>
      <c r="X4" s="155">
        <f>IF(ISERROR(L4/L$50),0,L4/L$50)</f>
        <v>0</v>
      </c>
      <c r="Y4" s="155">
        <f t="shared" ref="Y4:AH4" si="8">IF(ISERROR(M4/M$50),0,M4/M$50)</f>
        <v>0</v>
      </c>
      <c r="Z4" s="155">
        <f t="shared" si="8"/>
        <v>0</v>
      </c>
      <c r="AA4" s="155">
        <f t="shared" si="8"/>
        <v>0</v>
      </c>
      <c r="AB4" s="155">
        <f t="shared" si="8"/>
        <v>0</v>
      </c>
      <c r="AC4" s="155">
        <f t="shared" si="8"/>
        <v>0</v>
      </c>
      <c r="AD4" s="155">
        <f t="shared" si="8"/>
        <v>0</v>
      </c>
      <c r="AE4" s="155">
        <f t="shared" si="8"/>
        <v>0</v>
      </c>
      <c r="AF4" s="155">
        <f t="shared" si="8"/>
        <v>0</v>
      </c>
      <c r="AG4" s="155">
        <f t="shared" si="8"/>
        <v>0</v>
      </c>
      <c r="AH4" s="155">
        <f t="shared" si="8"/>
        <v>0</v>
      </c>
      <c r="AI4" s="27"/>
    </row>
    <row r="5" spans="1:35">
      <c r="A5" s="242" t="str">
        <f>A!AF12</f>
        <v xml:space="preserve"> </v>
      </c>
      <c r="B5" s="242" t="str">
        <f>B!AF12</f>
        <v xml:space="preserve"> </v>
      </c>
      <c r="C5" s="242" t="str">
        <f>'C'!AF12</f>
        <v xml:space="preserve"> </v>
      </c>
      <c r="D5" s="242" t="str">
        <f>D!AF12</f>
        <v xml:space="preserve"> </v>
      </c>
      <c r="E5" s="242" t="str">
        <f>E!AF12</f>
        <v xml:space="preserve"> </v>
      </c>
      <c r="F5" s="242" t="str">
        <f>F!AF12</f>
        <v xml:space="preserve"> </v>
      </c>
      <c r="G5" s="242" t="str">
        <f>G!AF12</f>
        <v xml:space="preserve"> </v>
      </c>
      <c r="H5" s="242" t="str">
        <f>H!AF12</f>
        <v xml:space="preserve"> </v>
      </c>
      <c r="I5" s="242" t="str">
        <f>I!AF12</f>
        <v xml:space="preserve"> </v>
      </c>
      <c r="J5" s="242" t="str">
        <f>J!AF12</f>
        <v xml:space="preserve"> </v>
      </c>
      <c r="L5" s="71">
        <f t="shared" ref="L5:L48" si="9">COUNTIF(A$4:A$43,$W5)</f>
        <v>0</v>
      </c>
      <c r="M5" s="71">
        <f t="shared" ref="M5:M48" si="10">COUNTIF(B$4:B$43,$W5)</f>
        <v>0</v>
      </c>
      <c r="N5" s="71">
        <f t="shared" ref="N5:N48" si="11">COUNTIF(C$4:C$43,$W5)</f>
        <v>0</v>
      </c>
      <c r="O5" s="71">
        <f t="shared" ref="O5:O48" si="12">COUNTIF(D$4:D$43,$W5)</f>
        <v>0</v>
      </c>
      <c r="P5" s="71">
        <f t="shared" ref="P5:P48" si="13">COUNTIF(E$4:E$43,$W5)</f>
        <v>0</v>
      </c>
      <c r="Q5" s="71">
        <f t="shared" ref="Q5:Q48" si="14">COUNTIF(F$4:F$43,$W5)</f>
        <v>0</v>
      </c>
      <c r="R5" s="71">
        <f t="shared" ref="R5:R48" si="15">COUNTIF(G$4:G$43,$W5)</f>
        <v>0</v>
      </c>
      <c r="S5" s="71">
        <f t="shared" ref="S5:S48" si="16">COUNTIF(H$4:H$43,$W5)</f>
        <v>0</v>
      </c>
      <c r="T5" s="71">
        <f t="shared" ref="T5:T48" si="17">COUNTIF(I$4:I$43,$W5)</f>
        <v>0</v>
      </c>
      <c r="U5" s="71">
        <f t="shared" ref="U5:U48" si="18">COUNTIF(J$4:J$43,$W5)</f>
        <v>0</v>
      </c>
      <c r="V5" s="28">
        <f t="shared" ref="V5:V33" si="19">COUNTIF(A$4:J$43,$W5)</f>
        <v>0</v>
      </c>
      <c r="W5" s="27">
        <v>1</v>
      </c>
      <c r="X5" s="155">
        <f t="shared" ref="X5:X48" si="20">IF(ISERROR(L5/L$50),0,L5/L$50)</f>
        <v>0</v>
      </c>
      <c r="Y5" s="155">
        <f t="shared" ref="Y5:Y48" si="21">IF(ISERROR(M5/M$50),0,M5/M$50)</f>
        <v>0</v>
      </c>
      <c r="Z5" s="155">
        <f t="shared" ref="Z5:Z48" si="22">IF(ISERROR(N5/N$50),0,N5/N$50)</f>
        <v>0</v>
      </c>
      <c r="AA5" s="155">
        <f t="shared" ref="AA5:AA48" si="23">IF(ISERROR(O5/O$50),0,O5/O$50)</f>
        <v>0</v>
      </c>
      <c r="AB5" s="155">
        <f t="shared" ref="AB5:AB48" si="24">IF(ISERROR(P5/P$50),0,P5/P$50)</f>
        <v>0</v>
      </c>
      <c r="AC5" s="155">
        <f t="shared" ref="AC5:AC48" si="25">IF(ISERROR(Q5/Q$50),0,Q5/Q$50)</f>
        <v>0</v>
      </c>
      <c r="AD5" s="155">
        <f t="shared" ref="AD5:AD48" si="26">IF(ISERROR(R5/R$50),0,R5/R$50)</f>
        <v>0</v>
      </c>
      <c r="AE5" s="155">
        <f t="shared" ref="AE5:AE48" si="27">IF(ISERROR(S5/S$50),0,S5/S$50)</f>
        <v>0</v>
      </c>
      <c r="AF5" s="155">
        <f t="shared" ref="AF5:AF48" si="28">IF(ISERROR(T5/T$50),0,T5/T$50)</f>
        <v>0</v>
      </c>
      <c r="AG5" s="155">
        <f t="shared" ref="AG5:AG48" si="29">IF(ISERROR(U5/U$50),0,U5/U$50)</f>
        <v>0</v>
      </c>
      <c r="AH5" s="155">
        <f t="shared" ref="AH5:AH48" si="30">IF(ISERROR(V5/V$50),0,V5/V$50)</f>
        <v>0</v>
      </c>
      <c r="AI5" s="27"/>
    </row>
    <row r="6" spans="1:35">
      <c r="A6" s="242" t="str">
        <f>A!AF13</f>
        <v xml:space="preserve"> </v>
      </c>
      <c r="B6" s="242" t="str">
        <f>B!AF13</f>
        <v xml:space="preserve"> </v>
      </c>
      <c r="C6" s="242" t="str">
        <f>'C'!AF13</f>
        <v xml:space="preserve"> </v>
      </c>
      <c r="D6" s="242" t="str">
        <f>D!AF13</f>
        <v xml:space="preserve"> </v>
      </c>
      <c r="E6" s="242" t="str">
        <f>E!AF13</f>
        <v xml:space="preserve"> </v>
      </c>
      <c r="F6" s="242" t="str">
        <f>F!AF13</f>
        <v xml:space="preserve"> </v>
      </c>
      <c r="G6" s="242" t="str">
        <f>G!AF13</f>
        <v xml:space="preserve"> </v>
      </c>
      <c r="H6" s="242" t="str">
        <f>H!AF13</f>
        <v xml:space="preserve"> </v>
      </c>
      <c r="I6" s="242" t="str">
        <f>I!AF13</f>
        <v xml:space="preserve"> </v>
      </c>
      <c r="J6" s="242" t="str">
        <f>J!AF13</f>
        <v xml:space="preserve"> </v>
      </c>
      <c r="L6" s="71">
        <f t="shared" si="9"/>
        <v>0</v>
      </c>
      <c r="M6" s="71">
        <f t="shared" si="10"/>
        <v>0</v>
      </c>
      <c r="N6" s="71">
        <f t="shared" si="11"/>
        <v>0</v>
      </c>
      <c r="O6" s="71">
        <f t="shared" si="12"/>
        <v>0</v>
      </c>
      <c r="P6" s="71">
        <f t="shared" si="13"/>
        <v>0</v>
      </c>
      <c r="Q6" s="71">
        <f t="shared" si="14"/>
        <v>0</v>
      </c>
      <c r="R6" s="71">
        <f t="shared" si="15"/>
        <v>0</v>
      </c>
      <c r="S6" s="71">
        <f t="shared" si="16"/>
        <v>0</v>
      </c>
      <c r="T6" s="71">
        <f t="shared" si="17"/>
        <v>0</v>
      </c>
      <c r="U6" s="71">
        <f t="shared" si="18"/>
        <v>0</v>
      </c>
      <c r="V6" s="28">
        <f t="shared" si="19"/>
        <v>0</v>
      </c>
      <c r="W6" s="27">
        <v>2</v>
      </c>
      <c r="X6" s="155">
        <f t="shared" si="20"/>
        <v>0</v>
      </c>
      <c r="Y6" s="155">
        <f t="shared" si="21"/>
        <v>0</v>
      </c>
      <c r="Z6" s="155">
        <f t="shared" si="22"/>
        <v>0</v>
      </c>
      <c r="AA6" s="155">
        <f t="shared" si="23"/>
        <v>0</v>
      </c>
      <c r="AB6" s="155">
        <f t="shared" si="24"/>
        <v>0</v>
      </c>
      <c r="AC6" s="155">
        <f t="shared" si="25"/>
        <v>0</v>
      </c>
      <c r="AD6" s="155">
        <f t="shared" si="26"/>
        <v>0</v>
      </c>
      <c r="AE6" s="155">
        <f t="shared" si="27"/>
        <v>0</v>
      </c>
      <c r="AF6" s="155">
        <f t="shared" si="28"/>
        <v>0</v>
      </c>
      <c r="AG6" s="155">
        <f t="shared" si="29"/>
        <v>0</v>
      </c>
      <c r="AH6" s="155">
        <f t="shared" si="30"/>
        <v>0</v>
      </c>
      <c r="AI6" s="27"/>
    </row>
    <row r="7" spans="1:35">
      <c r="A7" s="242" t="str">
        <f>A!AF14</f>
        <v xml:space="preserve"> </v>
      </c>
      <c r="B7" s="242" t="str">
        <f>B!AF14</f>
        <v xml:space="preserve"> </v>
      </c>
      <c r="C7" s="242" t="str">
        <f>'C'!AF14</f>
        <v xml:space="preserve"> </v>
      </c>
      <c r="D7" s="242" t="str">
        <f>D!AF14</f>
        <v xml:space="preserve"> </v>
      </c>
      <c r="E7" s="242" t="str">
        <f>E!AF14</f>
        <v xml:space="preserve"> </v>
      </c>
      <c r="F7" s="242" t="str">
        <f>F!AF14</f>
        <v xml:space="preserve"> </v>
      </c>
      <c r="G7" s="242" t="str">
        <f>G!AF14</f>
        <v xml:space="preserve"> </v>
      </c>
      <c r="H7" s="242" t="str">
        <f>H!AF14</f>
        <v xml:space="preserve"> </v>
      </c>
      <c r="I7" s="242" t="str">
        <f>I!AF14</f>
        <v xml:space="preserve"> </v>
      </c>
      <c r="J7" s="242" t="str">
        <f>J!AF14</f>
        <v xml:space="preserve"> </v>
      </c>
      <c r="L7" s="71">
        <f t="shared" si="9"/>
        <v>0</v>
      </c>
      <c r="M7" s="71">
        <f t="shared" si="10"/>
        <v>0</v>
      </c>
      <c r="N7" s="71">
        <f t="shared" si="11"/>
        <v>0</v>
      </c>
      <c r="O7" s="71">
        <f t="shared" si="12"/>
        <v>0</v>
      </c>
      <c r="P7" s="71">
        <f t="shared" si="13"/>
        <v>0</v>
      </c>
      <c r="Q7" s="71">
        <f t="shared" si="14"/>
        <v>0</v>
      </c>
      <c r="R7" s="71">
        <f t="shared" si="15"/>
        <v>0</v>
      </c>
      <c r="S7" s="71">
        <f t="shared" si="16"/>
        <v>0</v>
      </c>
      <c r="T7" s="71">
        <f t="shared" si="17"/>
        <v>0</v>
      </c>
      <c r="U7" s="71">
        <f t="shared" si="18"/>
        <v>0</v>
      </c>
      <c r="V7" s="28">
        <f t="shared" si="19"/>
        <v>0</v>
      </c>
      <c r="W7" s="27">
        <v>3</v>
      </c>
      <c r="X7" s="155">
        <f t="shared" si="20"/>
        <v>0</v>
      </c>
      <c r="Y7" s="155">
        <f t="shared" si="21"/>
        <v>0</v>
      </c>
      <c r="Z7" s="155">
        <f t="shared" si="22"/>
        <v>0</v>
      </c>
      <c r="AA7" s="155">
        <f t="shared" si="23"/>
        <v>0</v>
      </c>
      <c r="AB7" s="155">
        <f t="shared" si="24"/>
        <v>0</v>
      </c>
      <c r="AC7" s="155">
        <f t="shared" si="25"/>
        <v>0</v>
      </c>
      <c r="AD7" s="155">
        <f t="shared" si="26"/>
        <v>0</v>
      </c>
      <c r="AE7" s="155">
        <f t="shared" si="27"/>
        <v>0</v>
      </c>
      <c r="AF7" s="155">
        <f t="shared" si="28"/>
        <v>0</v>
      </c>
      <c r="AG7" s="155">
        <f t="shared" si="29"/>
        <v>0</v>
      </c>
      <c r="AH7" s="155">
        <f t="shared" si="30"/>
        <v>0</v>
      </c>
      <c r="AI7" s="27"/>
    </row>
    <row r="8" spans="1:35">
      <c r="A8" s="242" t="str">
        <f>A!AF15</f>
        <v xml:space="preserve"> </v>
      </c>
      <c r="B8" s="242" t="str">
        <f>B!AF15</f>
        <v xml:space="preserve"> </v>
      </c>
      <c r="C8" s="242" t="str">
        <f>'C'!AF15</f>
        <v xml:space="preserve"> </v>
      </c>
      <c r="D8" s="242" t="str">
        <f>D!AF15</f>
        <v xml:space="preserve"> </v>
      </c>
      <c r="E8" s="242" t="str">
        <f>E!AF15</f>
        <v xml:space="preserve"> </v>
      </c>
      <c r="F8" s="242" t="str">
        <f>F!AF15</f>
        <v xml:space="preserve"> </v>
      </c>
      <c r="G8" s="242" t="str">
        <f>G!AF15</f>
        <v xml:space="preserve"> </v>
      </c>
      <c r="H8" s="242" t="str">
        <f>H!AF15</f>
        <v xml:space="preserve"> </v>
      </c>
      <c r="I8" s="242" t="str">
        <f>I!AF15</f>
        <v xml:space="preserve"> </v>
      </c>
      <c r="J8" s="242" t="str">
        <f>J!AF15</f>
        <v xml:space="preserve"> </v>
      </c>
      <c r="L8" s="71">
        <f t="shared" si="9"/>
        <v>0</v>
      </c>
      <c r="M8" s="71">
        <f t="shared" si="10"/>
        <v>0</v>
      </c>
      <c r="N8" s="71">
        <f t="shared" si="11"/>
        <v>0</v>
      </c>
      <c r="O8" s="71">
        <f t="shared" si="12"/>
        <v>0</v>
      </c>
      <c r="P8" s="71">
        <f t="shared" si="13"/>
        <v>0</v>
      </c>
      <c r="Q8" s="71">
        <f t="shared" si="14"/>
        <v>0</v>
      </c>
      <c r="R8" s="71">
        <f t="shared" si="15"/>
        <v>0</v>
      </c>
      <c r="S8" s="71">
        <f t="shared" si="16"/>
        <v>0</v>
      </c>
      <c r="T8" s="71">
        <f t="shared" si="17"/>
        <v>0</v>
      </c>
      <c r="U8" s="71">
        <f t="shared" si="18"/>
        <v>0</v>
      </c>
      <c r="V8" s="28">
        <f t="shared" si="19"/>
        <v>0</v>
      </c>
      <c r="W8" s="27">
        <v>4</v>
      </c>
      <c r="X8" s="155">
        <f t="shared" si="20"/>
        <v>0</v>
      </c>
      <c r="Y8" s="155">
        <f t="shared" si="21"/>
        <v>0</v>
      </c>
      <c r="Z8" s="155">
        <f t="shared" si="22"/>
        <v>0</v>
      </c>
      <c r="AA8" s="155">
        <f t="shared" si="23"/>
        <v>0</v>
      </c>
      <c r="AB8" s="155">
        <f t="shared" si="24"/>
        <v>0</v>
      </c>
      <c r="AC8" s="155">
        <f t="shared" si="25"/>
        <v>0</v>
      </c>
      <c r="AD8" s="155">
        <f t="shared" si="26"/>
        <v>0</v>
      </c>
      <c r="AE8" s="155">
        <f t="shared" si="27"/>
        <v>0</v>
      </c>
      <c r="AF8" s="155">
        <f t="shared" si="28"/>
        <v>0</v>
      </c>
      <c r="AG8" s="155">
        <f t="shared" si="29"/>
        <v>0</v>
      </c>
      <c r="AH8" s="155">
        <f t="shared" si="30"/>
        <v>0</v>
      </c>
      <c r="AI8" s="27"/>
    </row>
    <row r="9" spans="1:35">
      <c r="A9" s="242" t="str">
        <f>A!AF16</f>
        <v xml:space="preserve"> </v>
      </c>
      <c r="B9" s="242" t="str">
        <f>B!AF16</f>
        <v xml:space="preserve"> </v>
      </c>
      <c r="C9" s="242" t="str">
        <f>'C'!AF16</f>
        <v xml:space="preserve"> </v>
      </c>
      <c r="D9" s="242" t="str">
        <f>D!AF16</f>
        <v xml:space="preserve"> </v>
      </c>
      <c r="E9" s="242" t="str">
        <f>E!AF16</f>
        <v xml:space="preserve"> </v>
      </c>
      <c r="F9" s="242" t="str">
        <f>F!AF16</f>
        <v xml:space="preserve"> </v>
      </c>
      <c r="G9" s="242" t="str">
        <f>G!AF16</f>
        <v xml:space="preserve"> </v>
      </c>
      <c r="H9" s="242" t="str">
        <f>H!AF16</f>
        <v xml:space="preserve"> </v>
      </c>
      <c r="I9" s="242" t="str">
        <f>I!AF16</f>
        <v xml:space="preserve"> </v>
      </c>
      <c r="J9" s="242" t="str">
        <f>J!AF16</f>
        <v xml:space="preserve"> </v>
      </c>
      <c r="L9" s="71">
        <f t="shared" si="9"/>
        <v>0</v>
      </c>
      <c r="M9" s="71">
        <f t="shared" si="10"/>
        <v>0</v>
      </c>
      <c r="N9" s="71">
        <f t="shared" si="11"/>
        <v>0</v>
      </c>
      <c r="O9" s="71">
        <f t="shared" si="12"/>
        <v>0</v>
      </c>
      <c r="P9" s="71">
        <f t="shared" si="13"/>
        <v>0</v>
      </c>
      <c r="Q9" s="71">
        <f t="shared" si="14"/>
        <v>0</v>
      </c>
      <c r="R9" s="71">
        <f t="shared" si="15"/>
        <v>0</v>
      </c>
      <c r="S9" s="71">
        <f t="shared" si="16"/>
        <v>0</v>
      </c>
      <c r="T9" s="71">
        <f t="shared" si="17"/>
        <v>0</v>
      </c>
      <c r="U9" s="71">
        <f t="shared" si="18"/>
        <v>0</v>
      </c>
      <c r="V9" s="28">
        <f t="shared" si="19"/>
        <v>0</v>
      </c>
      <c r="W9" s="27">
        <v>5</v>
      </c>
      <c r="X9" s="155">
        <f t="shared" si="20"/>
        <v>0</v>
      </c>
      <c r="Y9" s="155">
        <f t="shared" si="21"/>
        <v>0</v>
      </c>
      <c r="Z9" s="155">
        <f t="shared" si="22"/>
        <v>0</v>
      </c>
      <c r="AA9" s="155">
        <f t="shared" si="23"/>
        <v>0</v>
      </c>
      <c r="AB9" s="155">
        <f t="shared" si="24"/>
        <v>0</v>
      </c>
      <c r="AC9" s="155">
        <f t="shared" si="25"/>
        <v>0</v>
      </c>
      <c r="AD9" s="155">
        <f t="shared" si="26"/>
        <v>0</v>
      </c>
      <c r="AE9" s="155">
        <f t="shared" si="27"/>
        <v>0</v>
      </c>
      <c r="AF9" s="155">
        <f t="shared" si="28"/>
        <v>0</v>
      </c>
      <c r="AG9" s="155">
        <f t="shared" si="29"/>
        <v>0</v>
      </c>
      <c r="AH9" s="155">
        <f t="shared" si="30"/>
        <v>0</v>
      </c>
      <c r="AI9" s="27"/>
    </row>
    <row r="10" spans="1:35">
      <c r="A10" s="242" t="str">
        <f>A!AF17</f>
        <v xml:space="preserve"> </v>
      </c>
      <c r="B10" s="242" t="str">
        <f>B!AF17</f>
        <v xml:space="preserve"> </v>
      </c>
      <c r="C10" s="242" t="str">
        <f>'C'!AF17</f>
        <v xml:space="preserve"> </v>
      </c>
      <c r="D10" s="242" t="str">
        <f>D!AF17</f>
        <v xml:space="preserve"> </v>
      </c>
      <c r="E10" s="242" t="str">
        <f>E!AF17</f>
        <v xml:space="preserve"> </v>
      </c>
      <c r="F10" s="242" t="str">
        <f>F!AF17</f>
        <v xml:space="preserve"> </v>
      </c>
      <c r="G10" s="242" t="str">
        <f>G!AF17</f>
        <v xml:space="preserve"> </v>
      </c>
      <c r="H10" s="242" t="str">
        <f>H!AF17</f>
        <v xml:space="preserve"> </v>
      </c>
      <c r="I10" s="242" t="str">
        <f>I!AF17</f>
        <v xml:space="preserve"> </v>
      </c>
      <c r="J10" s="242" t="str">
        <f>J!AF17</f>
        <v xml:space="preserve"> </v>
      </c>
      <c r="L10" s="71">
        <f t="shared" si="9"/>
        <v>0</v>
      </c>
      <c r="M10" s="71">
        <f t="shared" si="10"/>
        <v>0</v>
      </c>
      <c r="N10" s="71">
        <f t="shared" si="11"/>
        <v>0</v>
      </c>
      <c r="O10" s="71">
        <f t="shared" si="12"/>
        <v>0</v>
      </c>
      <c r="P10" s="71">
        <f t="shared" si="13"/>
        <v>0</v>
      </c>
      <c r="Q10" s="71">
        <f t="shared" si="14"/>
        <v>0</v>
      </c>
      <c r="R10" s="71">
        <f t="shared" si="15"/>
        <v>0</v>
      </c>
      <c r="S10" s="71">
        <f t="shared" si="16"/>
        <v>0</v>
      </c>
      <c r="T10" s="71">
        <f t="shared" si="17"/>
        <v>0</v>
      </c>
      <c r="U10" s="71">
        <f t="shared" si="18"/>
        <v>0</v>
      </c>
      <c r="V10" s="28">
        <f t="shared" si="19"/>
        <v>0</v>
      </c>
      <c r="W10" s="27">
        <v>6</v>
      </c>
      <c r="X10" s="155">
        <f t="shared" si="20"/>
        <v>0</v>
      </c>
      <c r="Y10" s="155">
        <f t="shared" si="21"/>
        <v>0</v>
      </c>
      <c r="Z10" s="155">
        <f t="shared" si="22"/>
        <v>0</v>
      </c>
      <c r="AA10" s="155">
        <f t="shared" si="23"/>
        <v>0</v>
      </c>
      <c r="AB10" s="155">
        <f t="shared" si="24"/>
        <v>0</v>
      </c>
      <c r="AC10" s="155">
        <f t="shared" si="25"/>
        <v>0</v>
      </c>
      <c r="AD10" s="155">
        <f t="shared" si="26"/>
        <v>0</v>
      </c>
      <c r="AE10" s="155">
        <f t="shared" si="27"/>
        <v>0</v>
      </c>
      <c r="AF10" s="155">
        <f t="shared" si="28"/>
        <v>0</v>
      </c>
      <c r="AG10" s="155">
        <f t="shared" si="29"/>
        <v>0</v>
      </c>
      <c r="AH10" s="155">
        <f t="shared" si="30"/>
        <v>0</v>
      </c>
      <c r="AI10" s="27"/>
    </row>
    <row r="11" spans="1:35">
      <c r="A11" s="242" t="str">
        <f>A!AF18</f>
        <v xml:space="preserve"> </v>
      </c>
      <c r="B11" s="242" t="str">
        <f>B!AF18</f>
        <v xml:space="preserve"> </v>
      </c>
      <c r="C11" s="242" t="str">
        <f>'C'!AF18</f>
        <v xml:space="preserve"> </v>
      </c>
      <c r="D11" s="242" t="str">
        <f>D!AF18</f>
        <v xml:space="preserve"> </v>
      </c>
      <c r="E11" s="242" t="str">
        <f>E!AF18</f>
        <v xml:space="preserve"> </v>
      </c>
      <c r="F11" s="242" t="str">
        <f>F!AF18</f>
        <v xml:space="preserve"> </v>
      </c>
      <c r="G11" s="242" t="str">
        <f>G!AF18</f>
        <v xml:space="preserve"> </v>
      </c>
      <c r="H11" s="242" t="str">
        <f>H!AF18</f>
        <v xml:space="preserve"> </v>
      </c>
      <c r="I11" s="242" t="str">
        <f>I!AF18</f>
        <v xml:space="preserve"> </v>
      </c>
      <c r="J11" s="242" t="str">
        <f>J!AF18</f>
        <v xml:space="preserve"> </v>
      </c>
      <c r="L11" s="71">
        <f t="shared" si="9"/>
        <v>0</v>
      </c>
      <c r="M11" s="71">
        <f t="shared" si="10"/>
        <v>0</v>
      </c>
      <c r="N11" s="71">
        <f t="shared" si="11"/>
        <v>0</v>
      </c>
      <c r="O11" s="71">
        <f t="shared" si="12"/>
        <v>0</v>
      </c>
      <c r="P11" s="71">
        <f t="shared" si="13"/>
        <v>0</v>
      </c>
      <c r="Q11" s="71">
        <f t="shared" si="14"/>
        <v>0</v>
      </c>
      <c r="R11" s="71">
        <f t="shared" si="15"/>
        <v>0</v>
      </c>
      <c r="S11" s="71">
        <f t="shared" si="16"/>
        <v>0</v>
      </c>
      <c r="T11" s="71">
        <f t="shared" si="17"/>
        <v>0</v>
      </c>
      <c r="U11" s="71">
        <f t="shared" si="18"/>
        <v>0</v>
      </c>
      <c r="V11" s="28">
        <f t="shared" si="19"/>
        <v>0</v>
      </c>
      <c r="W11" s="27">
        <v>7</v>
      </c>
      <c r="X11" s="155">
        <f t="shared" si="20"/>
        <v>0</v>
      </c>
      <c r="Y11" s="155">
        <f t="shared" si="21"/>
        <v>0</v>
      </c>
      <c r="Z11" s="155">
        <f t="shared" si="22"/>
        <v>0</v>
      </c>
      <c r="AA11" s="155">
        <f t="shared" si="23"/>
        <v>0</v>
      </c>
      <c r="AB11" s="155">
        <f t="shared" si="24"/>
        <v>0</v>
      </c>
      <c r="AC11" s="155">
        <f t="shared" si="25"/>
        <v>0</v>
      </c>
      <c r="AD11" s="155">
        <f t="shared" si="26"/>
        <v>0</v>
      </c>
      <c r="AE11" s="155">
        <f t="shared" si="27"/>
        <v>0</v>
      </c>
      <c r="AF11" s="155">
        <f t="shared" si="28"/>
        <v>0</v>
      </c>
      <c r="AG11" s="155">
        <f t="shared" si="29"/>
        <v>0</v>
      </c>
      <c r="AH11" s="155">
        <f t="shared" si="30"/>
        <v>0</v>
      </c>
      <c r="AI11" s="27"/>
    </row>
    <row r="12" spans="1:35">
      <c r="A12" s="242" t="str">
        <f>A!AF19</f>
        <v xml:space="preserve"> </v>
      </c>
      <c r="B12" s="242" t="str">
        <f>B!AF19</f>
        <v xml:space="preserve"> </v>
      </c>
      <c r="C12" s="242" t="str">
        <f>'C'!AF19</f>
        <v xml:space="preserve"> </v>
      </c>
      <c r="D12" s="242" t="str">
        <f>D!AF19</f>
        <v xml:space="preserve"> </v>
      </c>
      <c r="E12" s="242" t="str">
        <f>E!AF19</f>
        <v xml:space="preserve"> </v>
      </c>
      <c r="F12" s="242" t="str">
        <f>F!AF19</f>
        <v xml:space="preserve"> </v>
      </c>
      <c r="G12" s="242" t="str">
        <f>G!AF19</f>
        <v xml:space="preserve"> </v>
      </c>
      <c r="H12" s="242" t="str">
        <f>H!AF19</f>
        <v xml:space="preserve"> </v>
      </c>
      <c r="I12" s="242" t="str">
        <f>I!AF19</f>
        <v xml:space="preserve"> </v>
      </c>
      <c r="J12" s="242" t="str">
        <f>J!AF19</f>
        <v xml:space="preserve"> </v>
      </c>
      <c r="L12" s="71">
        <f t="shared" si="9"/>
        <v>0</v>
      </c>
      <c r="M12" s="71">
        <f t="shared" si="10"/>
        <v>0</v>
      </c>
      <c r="N12" s="71">
        <f t="shared" si="11"/>
        <v>0</v>
      </c>
      <c r="O12" s="71">
        <f t="shared" si="12"/>
        <v>0</v>
      </c>
      <c r="P12" s="71">
        <f t="shared" si="13"/>
        <v>0</v>
      </c>
      <c r="Q12" s="71">
        <f t="shared" si="14"/>
        <v>0</v>
      </c>
      <c r="R12" s="71">
        <f t="shared" si="15"/>
        <v>0</v>
      </c>
      <c r="S12" s="71">
        <f t="shared" si="16"/>
        <v>0</v>
      </c>
      <c r="T12" s="71">
        <f t="shared" si="17"/>
        <v>0</v>
      </c>
      <c r="U12" s="71">
        <f t="shared" si="18"/>
        <v>0</v>
      </c>
      <c r="V12" s="28">
        <f t="shared" si="19"/>
        <v>0</v>
      </c>
      <c r="W12" s="27">
        <v>8</v>
      </c>
      <c r="X12" s="155">
        <f t="shared" si="20"/>
        <v>0</v>
      </c>
      <c r="Y12" s="155">
        <f t="shared" si="21"/>
        <v>0</v>
      </c>
      <c r="Z12" s="155">
        <f t="shared" si="22"/>
        <v>0</v>
      </c>
      <c r="AA12" s="155">
        <f t="shared" si="23"/>
        <v>0</v>
      </c>
      <c r="AB12" s="155">
        <f t="shared" si="24"/>
        <v>0</v>
      </c>
      <c r="AC12" s="155">
        <f t="shared" si="25"/>
        <v>0</v>
      </c>
      <c r="AD12" s="155">
        <f t="shared" si="26"/>
        <v>0</v>
      </c>
      <c r="AE12" s="155">
        <f t="shared" si="27"/>
        <v>0</v>
      </c>
      <c r="AF12" s="155">
        <f t="shared" si="28"/>
        <v>0</v>
      </c>
      <c r="AG12" s="155">
        <f t="shared" si="29"/>
        <v>0</v>
      </c>
      <c r="AH12" s="155">
        <f t="shared" si="30"/>
        <v>0</v>
      </c>
      <c r="AI12" s="27"/>
    </row>
    <row r="13" spans="1:35">
      <c r="A13" s="242" t="str">
        <f>A!AF20</f>
        <v xml:space="preserve"> </v>
      </c>
      <c r="B13" s="242" t="str">
        <f>B!AF20</f>
        <v xml:space="preserve"> </v>
      </c>
      <c r="C13" s="242" t="str">
        <f>'C'!AF20</f>
        <v xml:space="preserve"> </v>
      </c>
      <c r="D13" s="242" t="str">
        <f>D!AF20</f>
        <v xml:space="preserve"> </v>
      </c>
      <c r="E13" s="242" t="str">
        <f>E!AF20</f>
        <v xml:space="preserve"> </v>
      </c>
      <c r="F13" s="242" t="str">
        <f>F!AF20</f>
        <v xml:space="preserve"> </v>
      </c>
      <c r="G13" s="242" t="str">
        <f>G!AF20</f>
        <v xml:space="preserve"> </v>
      </c>
      <c r="H13" s="242" t="str">
        <f>H!AF20</f>
        <v xml:space="preserve"> </v>
      </c>
      <c r="I13" s="242" t="str">
        <f>I!AF20</f>
        <v xml:space="preserve"> </v>
      </c>
      <c r="J13" s="242" t="str">
        <f>J!AF20</f>
        <v xml:space="preserve"> </v>
      </c>
      <c r="L13" s="71">
        <f t="shared" si="9"/>
        <v>0</v>
      </c>
      <c r="M13" s="71">
        <f t="shared" si="10"/>
        <v>0</v>
      </c>
      <c r="N13" s="71">
        <f t="shared" si="11"/>
        <v>0</v>
      </c>
      <c r="O13" s="71">
        <f t="shared" si="12"/>
        <v>0</v>
      </c>
      <c r="P13" s="71">
        <f t="shared" si="13"/>
        <v>0</v>
      </c>
      <c r="Q13" s="71">
        <f t="shared" si="14"/>
        <v>0</v>
      </c>
      <c r="R13" s="71">
        <f t="shared" si="15"/>
        <v>0</v>
      </c>
      <c r="S13" s="71">
        <f t="shared" si="16"/>
        <v>0</v>
      </c>
      <c r="T13" s="71">
        <f t="shared" si="17"/>
        <v>0</v>
      </c>
      <c r="U13" s="71">
        <f t="shared" si="18"/>
        <v>0</v>
      </c>
      <c r="V13" s="28">
        <f t="shared" si="19"/>
        <v>0</v>
      </c>
      <c r="W13" s="27">
        <v>9</v>
      </c>
      <c r="X13" s="155">
        <f t="shared" si="20"/>
        <v>0</v>
      </c>
      <c r="Y13" s="155">
        <f t="shared" si="21"/>
        <v>0</v>
      </c>
      <c r="Z13" s="155">
        <f t="shared" si="22"/>
        <v>0</v>
      </c>
      <c r="AA13" s="155">
        <f t="shared" si="23"/>
        <v>0</v>
      </c>
      <c r="AB13" s="155">
        <f t="shared" si="24"/>
        <v>0</v>
      </c>
      <c r="AC13" s="155">
        <f t="shared" si="25"/>
        <v>0</v>
      </c>
      <c r="AD13" s="155">
        <f t="shared" si="26"/>
        <v>0</v>
      </c>
      <c r="AE13" s="155">
        <f t="shared" si="27"/>
        <v>0</v>
      </c>
      <c r="AF13" s="155">
        <f t="shared" si="28"/>
        <v>0</v>
      </c>
      <c r="AG13" s="155">
        <f t="shared" si="29"/>
        <v>0</v>
      </c>
      <c r="AH13" s="155">
        <f t="shared" si="30"/>
        <v>0</v>
      </c>
      <c r="AI13" s="27"/>
    </row>
    <row r="14" spans="1:35">
      <c r="A14" s="242" t="str">
        <f>A!AF21</f>
        <v xml:space="preserve"> </v>
      </c>
      <c r="B14" s="242" t="str">
        <f>B!AF21</f>
        <v xml:space="preserve"> </v>
      </c>
      <c r="C14" s="242" t="str">
        <f>'C'!AF21</f>
        <v xml:space="preserve"> </v>
      </c>
      <c r="D14" s="242" t="str">
        <f>D!AF21</f>
        <v xml:space="preserve"> </v>
      </c>
      <c r="E14" s="242" t="str">
        <f>E!AF21</f>
        <v xml:space="preserve"> </v>
      </c>
      <c r="F14" s="242" t="str">
        <f>F!AF21</f>
        <v xml:space="preserve"> </v>
      </c>
      <c r="G14" s="242" t="str">
        <f>G!AF21</f>
        <v xml:space="preserve"> </v>
      </c>
      <c r="H14" s="242" t="str">
        <f>H!AF21</f>
        <v xml:space="preserve"> </v>
      </c>
      <c r="I14" s="242" t="str">
        <f>I!AF21</f>
        <v xml:space="preserve"> </v>
      </c>
      <c r="J14" s="242" t="str">
        <f>J!AF21</f>
        <v xml:space="preserve"> </v>
      </c>
      <c r="L14" s="71">
        <f t="shared" si="9"/>
        <v>0</v>
      </c>
      <c r="M14" s="71">
        <f t="shared" si="10"/>
        <v>0</v>
      </c>
      <c r="N14" s="71">
        <f t="shared" si="11"/>
        <v>0</v>
      </c>
      <c r="O14" s="71">
        <f t="shared" si="12"/>
        <v>0</v>
      </c>
      <c r="P14" s="71">
        <f t="shared" si="13"/>
        <v>0</v>
      </c>
      <c r="Q14" s="71">
        <f t="shared" si="14"/>
        <v>0</v>
      </c>
      <c r="R14" s="71">
        <f t="shared" si="15"/>
        <v>0</v>
      </c>
      <c r="S14" s="71">
        <f t="shared" si="16"/>
        <v>0</v>
      </c>
      <c r="T14" s="71">
        <f t="shared" si="17"/>
        <v>0</v>
      </c>
      <c r="U14" s="71">
        <f t="shared" si="18"/>
        <v>0</v>
      </c>
      <c r="V14" s="28">
        <f t="shared" si="19"/>
        <v>0</v>
      </c>
      <c r="W14" s="27">
        <v>10</v>
      </c>
      <c r="X14" s="155">
        <f t="shared" si="20"/>
        <v>0</v>
      </c>
      <c r="Y14" s="155">
        <f t="shared" si="21"/>
        <v>0</v>
      </c>
      <c r="Z14" s="155">
        <f t="shared" si="22"/>
        <v>0</v>
      </c>
      <c r="AA14" s="155">
        <f t="shared" si="23"/>
        <v>0</v>
      </c>
      <c r="AB14" s="155">
        <f t="shared" si="24"/>
        <v>0</v>
      </c>
      <c r="AC14" s="155">
        <f t="shared" si="25"/>
        <v>0</v>
      </c>
      <c r="AD14" s="155">
        <f t="shared" si="26"/>
        <v>0</v>
      </c>
      <c r="AE14" s="155">
        <f t="shared" si="27"/>
        <v>0</v>
      </c>
      <c r="AF14" s="155">
        <f t="shared" si="28"/>
        <v>0</v>
      </c>
      <c r="AG14" s="155">
        <f t="shared" si="29"/>
        <v>0</v>
      </c>
      <c r="AH14" s="155">
        <f t="shared" si="30"/>
        <v>0</v>
      </c>
      <c r="AI14" s="27"/>
    </row>
    <row r="15" spans="1:35">
      <c r="A15" s="242" t="str">
        <f>A!AF22</f>
        <v xml:space="preserve"> </v>
      </c>
      <c r="B15" s="242" t="str">
        <f>B!AF22</f>
        <v xml:space="preserve"> </v>
      </c>
      <c r="C15" s="242" t="str">
        <f>'C'!AF22</f>
        <v xml:space="preserve"> </v>
      </c>
      <c r="D15" s="242" t="str">
        <f>D!AF22</f>
        <v xml:space="preserve"> </v>
      </c>
      <c r="E15" s="242" t="str">
        <f>E!AF22</f>
        <v xml:space="preserve"> </v>
      </c>
      <c r="F15" s="242" t="str">
        <f>F!AF22</f>
        <v xml:space="preserve"> </v>
      </c>
      <c r="G15" s="242" t="str">
        <f>G!AF22</f>
        <v xml:space="preserve"> </v>
      </c>
      <c r="H15" s="242" t="str">
        <f>H!AF22</f>
        <v xml:space="preserve"> </v>
      </c>
      <c r="I15" s="242" t="str">
        <f>I!AF22</f>
        <v xml:space="preserve"> </v>
      </c>
      <c r="J15" s="242" t="str">
        <f>J!AF22</f>
        <v xml:space="preserve"> </v>
      </c>
      <c r="L15" s="71">
        <f t="shared" si="9"/>
        <v>0</v>
      </c>
      <c r="M15" s="71">
        <f t="shared" si="10"/>
        <v>0</v>
      </c>
      <c r="N15" s="71">
        <f t="shared" si="11"/>
        <v>0</v>
      </c>
      <c r="O15" s="71">
        <f t="shared" si="12"/>
        <v>0</v>
      </c>
      <c r="P15" s="71">
        <f t="shared" si="13"/>
        <v>0</v>
      </c>
      <c r="Q15" s="71">
        <f t="shared" si="14"/>
        <v>0</v>
      </c>
      <c r="R15" s="71">
        <f t="shared" si="15"/>
        <v>0</v>
      </c>
      <c r="S15" s="71">
        <f t="shared" si="16"/>
        <v>0</v>
      </c>
      <c r="T15" s="71">
        <f t="shared" si="17"/>
        <v>0</v>
      </c>
      <c r="U15" s="71">
        <f t="shared" si="18"/>
        <v>0</v>
      </c>
      <c r="V15" s="28">
        <f t="shared" si="19"/>
        <v>0</v>
      </c>
      <c r="W15" s="27">
        <v>11</v>
      </c>
      <c r="X15" s="155">
        <f t="shared" si="20"/>
        <v>0</v>
      </c>
      <c r="Y15" s="155">
        <f t="shared" si="21"/>
        <v>0</v>
      </c>
      <c r="Z15" s="155">
        <f t="shared" si="22"/>
        <v>0</v>
      </c>
      <c r="AA15" s="155">
        <f t="shared" si="23"/>
        <v>0</v>
      </c>
      <c r="AB15" s="155">
        <f t="shared" si="24"/>
        <v>0</v>
      </c>
      <c r="AC15" s="155">
        <f t="shared" si="25"/>
        <v>0</v>
      </c>
      <c r="AD15" s="155">
        <f t="shared" si="26"/>
        <v>0</v>
      </c>
      <c r="AE15" s="155">
        <f t="shared" si="27"/>
        <v>0</v>
      </c>
      <c r="AF15" s="155">
        <f t="shared" si="28"/>
        <v>0</v>
      </c>
      <c r="AG15" s="155">
        <f t="shared" si="29"/>
        <v>0</v>
      </c>
      <c r="AH15" s="155">
        <f t="shared" si="30"/>
        <v>0</v>
      </c>
      <c r="AI15" s="27"/>
    </row>
    <row r="16" spans="1:35">
      <c r="A16" s="242" t="str">
        <f>A!AF23</f>
        <v xml:space="preserve"> </v>
      </c>
      <c r="B16" s="242" t="str">
        <f>B!AF23</f>
        <v xml:space="preserve"> </v>
      </c>
      <c r="C16" s="242" t="str">
        <f>'C'!AF23</f>
        <v xml:space="preserve"> </v>
      </c>
      <c r="D16" s="242" t="str">
        <f>D!AF23</f>
        <v xml:space="preserve"> </v>
      </c>
      <c r="E16" s="242" t="str">
        <f>E!AF23</f>
        <v xml:space="preserve"> </v>
      </c>
      <c r="F16" s="242" t="str">
        <f>F!AF23</f>
        <v xml:space="preserve"> </v>
      </c>
      <c r="G16" s="242" t="str">
        <f>G!AF23</f>
        <v xml:space="preserve"> </v>
      </c>
      <c r="H16" s="242" t="str">
        <f>H!AF23</f>
        <v xml:space="preserve"> </v>
      </c>
      <c r="I16" s="242" t="str">
        <f>I!AF23</f>
        <v xml:space="preserve"> </v>
      </c>
      <c r="J16" s="242" t="str">
        <f>J!AF23</f>
        <v xml:space="preserve"> </v>
      </c>
      <c r="L16" s="71">
        <f t="shared" si="9"/>
        <v>0</v>
      </c>
      <c r="M16" s="71">
        <f t="shared" si="10"/>
        <v>0</v>
      </c>
      <c r="N16" s="71">
        <f t="shared" si="11"/>
        <v>0</v>
      </c>
      <c r="O16" s="71">
        <f t="shared" si="12"/>
        <v>0</v>
      </c>
      <c r="P16" s="71">
        <f t="shared" si="13"/>
        <v>0</v>
      </c>
      <c r="Q16" s="71">
        <f t="shared" si="14"/>
        <v>0</v>
      </c>
      <c r="R16" s="71">
        <f t="shared" si="15"/>
        <v>0</v>
      </c>
      <c r="S16" s="71">
        <f t="shared" si="16"/>
        <v>0</v>
      </c>
      <c r="T16" s="71">
        <f t="shared" si="17"/>
        <v>0</v>
      </c>
      <c r="U16" s="71">
        <f t="shared" si="18"/>
        <v>0</v>
      </c>
      <c r="V16" s="28">
        <f t="shared" si="19"/>
        <v>0</v>
      </c>
      <c r="W16" s="27">
        <v>12</v>
      </c>
      <c r="X16" s="155">
        <f t="shared" si="20"/>
        <v>0</v>
      </c>
      <c r="Y16" s="155">
        <f t="shared" si="21"/>
        <v>0</v>
      </c>
      <c r="Z16" s="155">
        <f t="shared" si="22"/>
        <v>0</v>
      </c>
      <c r="AA16" s="155">
        <f t="shared" si="23"/>
        <v>0</v>
      </c>
      <c r="AB16" s="155">
        <f t="shared" si="24"/>
        <v>0</v>
      </c>
      <c r="AC16" s="155">
        <f t="shared" si="25"/>
        <v>0</v>
      </c>
      <c r="AD16" s="155">
        <f t="shared" si="26"/>
        <v>0</v>
      </c>
      <c r="AE16" s="155">
        <f t="shared" si="27"/>
        <v>0</v>
      </c>
      <c r="AF16" s="155">
        <f t="shared" si="28"/>
        <v>0</v>
      </c>
      <c r="AG16" s="155">
        <f t="shared" si="29"/>
        <v>0</v>
      </c>
      <c r="AH16" s="155">
        <f t="shared" si="30"/>
        <v>0</v>
      </c>
      <c r="AI16" s="27"/>
    </row>
    <row r="17" spans="1:35">
      <c r="A17" s="242" t="str">
        <f>A!AF24</f>
        <v xml:space="preserve"> </v>
      </c>
      <c r="B17" s="242" t="str">
        <f>B!AF24</f>
        <v xml:space="preserve"> </v>
      </c>
      <c r="C17" s="242" t="str">
        <f>'C'!AF24</f>
        <v xml:space="preserve"> </v>
      </c>
      <c r="D17" s="242" t="str">
        <f>D!AF24</f>
        <v xml:space="preserve"> </v>
      </c>
      <c r="E17" s="242" t="str">
        <f>E!AF24</f>
        <v xml:space="preserve"> </v>
      </c>
      <c r="F17" s="242" t="str">
        <f>F!AF24</f>
        <v xml:space="preserve"> </v>
      </c>
      <c r="G17" s="242" t="str">
        <f>G!AF24</f>
        <v xml:space="preserve"> </v>
      </c>
      <c r="H17" s="242" t="str">
        <f>H!AF24</f>
        <v xml:space="preserve"> </v>
      </c>
      <c r="I17" s="242" t="str">
        <f>I!AF24</f>
        <v xml:space="preserve"> </v>
      </c>
      <c r="J17" s="242" t="str">
        <f>J!AF24</f>
        <v xml:space="preserve"> </v>
      </c>
      <c r="L17" s="71">
        <f t="shared" si="9"/>
        <v>0</v>
      </c>
      <c r="M17" s="71">
        <f t="shared" si="10"/>
        <v>0</v>
      </c>
      <c r="N17" s="71">
        <f t="shared" si="11"/>
        <v>0</v>
      </c>
      <c r="O17" s="71">
        <f t="shared" si="12"/>
        <v>0</v>
      </c>
      <c r="P17" s="71">
        <f t="shared" si="13"/>
        <v>0</v>
      </c>
      <c r="Q17" s="71">
        <f t="shared" si="14"/>
        <v>0</v>
      </c>
      <c r="R17" s="71">
        <f t="shared" si="15"/>
        <v>0</v>
      </c>
      <c r="S17" s="71">
        <f t="shared" si="16"/>
        <v>0</v>
      </c>
      <c r="T17" s="71">
        <f t="shared" si="17"/>
        <v>0</v>
      </c>
      <c r="U17" s="71">
        <f t="shared" si="18"/>
        <v>0</v>
      </c>
      <c r="V17" s="28">
        <f t="shared" si="19"/>
        <v>0</v>
      </c>
      <c r="W17" s="27">
        <v>13</v>
      </c>
      <c r="X17" s="155">
        <f t="shared" si="20"/>
        <v>0</v>
      </c>
      <c r="Y17" s="155">
        <f t="shared" si="21"/>
        <v>0</v>
      </c>
      <c r="Z17" s="155">
        <f t="shared" si="22"/>
        <v>0</v>
      </c>
      <c r="AA17" s="155">
        <f t="shared" si="23"/>
        <v>0</v>
      </c>
      <c r="AB17" s="155">
        <f t="shared" si="24"/>
        <v>0</v>
      </c>
      <c r="AC17" s="155">
        <f t="shared" si="25"/>
        <v>0</v>
      </c>
      <c r="AD17" s="155">
        <f t="shared" si="26"/>
        <v>0</v>
      </c>
      <c r="AE17" s="155">
        <f t="shared" si="27"/>
        <v>0</v>
      </c>
      <c r="AF17" s="155">
        <f t="shared" si="28"/>
        <v>0</v>
      </c>
      <c r="AG17" s="155">
        <f t="shared" si="29"/>
        <v>0</v>
      </c>
      <c r="AH17" s="155">
        <f t="shared" si="30"/>
        <v>0</v>
      </c>
      <c r="AI17" s="27"/>
    </row>
    <row r="18" spans="1:35">
      <c r="A18" s="242" t="str">
        <f>A!AF25</f>
        <v xml:space="preserve"> </v>
      </c>
      <c r="B18" s="242" t="str">
        <f>B!AF25</f>
        <v xml:space="preserve"> </v>
      </c>
      <c r="C18" s="242" t="str">
        <f>'C'!AF25</f>
        <v xml:space="preserve"> </v>
      </c>
      <c r="D18" s="242" t="str">
        <f>D!AF25</f>
        <v xml:space="preserve"> </v>
      </c>
      <c r="E18" s="242" t="str">
        <f>E!AF25</f>
        <v xml:space="preserve"> </v>
      </c>
      <c r="F18" s="242" t="str">
        <f>F!AF25</f>
        <v xml:space="preserve"> </v>
      </c>
      <c r="G18" s="242" t="str">
        <f>G!AF25</f>
        <v xml:space="preserve"> </v>
      </c>
      <c r="H18" s="242" t="str">
        <f>H!AF25</f>
        <v xml:space="preserve"> </v>
      </c>
      <c r="I18" s="242" t="str">
        <f>I!AF25</f>
        <v xml:space="preserve"> </v>
      </c>
      <c r="J18" s="242" t="str">
        <f>J!AF25</f>
        <v xml:space="preserve"> </v>
      </c>
      <c r="L18" s="71">
        <f t="shared" si="9"/>
        <v>0</v>
      </c>
      <c r="M18" s="71">
        <f t="shared" si="10"/>
        <v>0</v>
      </c>
      <c r="N18" s="71">
        <f t="shared" si="11"/>
        <v>0</v>
      </c>
      <c r="O18" s="71">
        <f t="shared" si="12"/>
        <v>0</v>
      </c>
      <c r="P18" s="71">
        <f t="shared" si="13"/>
        <v>0</v>
      </c>
      <c r="Q18" s="71">
        <f t="shared" si="14"/>
        <v>0</v>
      </c>
      <c r="R18" s="71">
        <f t="shared" si="15"/>
        <v>0</v>
      </c>
      <c r="S18" s="71">
        <f t="shared" si="16"/>
        <v>0</v>
      </c>
      <c r="T18" s="71">
        <f t="shared" si="17"/>
        <v>0</v>
      </c>
      <c r="U18" s="71">
        <f t="shared" si="18"/>
        <v>0</v>
      </c>
      <c r="V18" s="28">
        <f t="shared" si="19"/>
        <v>0</v>
      </c>
      <c r="W18" s="27">
        <v>14</v>
      </c>
      <c r="X18" s="155">
        <f t="shared" si="20"/>
        <v>0</v>
      </c>
      <c r="Y18" s="155">
        <f t="shared" si="21"/>
        <v>0</v>
      </c>
      <c r="Z18" s="155">
        <f t="shared" si="22"/>
        <v>0</v>
      </c>
      <c r="AA18" s="155">
        <f t="shared" si="23"/>
        <v>0</v>
      </c>
      <c r="AB18" s="155">
        <f t="shared" si="24"/>
        <v>0</v>
      </c>
      <c r="AC18" s="155">
        <f t="shared" si="25"/>
        <v>0</v>
      </c>
      <c r="AD18" s="155">
        <f t="shared" si="26"/>
        <v>0</v>
      </c>
      <c r="AE18" s="155">
        <f t="shared" si="27"/>
        <v>0</v>
      </c>
      <c r="AF18" s="155">
        <f t="shared" si="28"/>
        <v>0</v>
      </c>
      <c r="AG18" s="155">
        <f t="shared" si="29"/>
        <v>0</v>
      </c>
      <c r="AH18" s="155">
        <f t="shared" si="30"/>
        <v>0</v>
      </c>
      <c r="AI18" s="27"/>
    </row>
    <row r="19" spans="1:35">
      <c r="A19" s="242" t="str">
        <f>A!AF26</f>
        <v xml:space="preserve"> </v>
      </c>
      <c r="B19" s="242" t="str">
        <f>B!AF26</f>
        <v xml:space="preserve"> </v>
      </c>
      <c r="C19" s="242" t="str">
        <f>'C'!AF26</f>
        <v xml:space="preserve"> </v>
      </c>
      <c r="D19" s="242" t="str">
        <f>D!AF26</f>
        <v xml:space="preserve"> </v>
      </c>
      <c r="E19" s="242" t="str">
        <f>E!AF26</f>
        <v xml:space="preserve"> </v>
      </c>
      <c r="F19" s="242" t="str">
        <f>F!AF26</f>
        <v xml:space="preserve"> </v>
      </c>
      <c r="G19" s="242" t="str">
        <f>G!AF26</f>
        <v xml:space="preserve"> </v>
      </c>
      <c r="H19" s="242" t="str">
        <f>H!AF26</f>
        <v xml:space="preserve"> </v>
      </c>
      <c r="I19" s="242" t="str">
        <f>I!AF26</f>
        <v xml:space="preserve"> </v>
      </c>
      <c r="J19" s="242" t="str">
        <f>J!AF26</f>
        <v xml:space="preserve"> </v>
      </c>
      <c r="L19" s="71">
        <f t="shared" si="9"/>
        <v>0</v>
      </c>
      <c r="M19" s="71">
        <f t="shared" si="10"/>
        <v>0</v>
      </c>
      <c r="N19" s="71">
        <f t="shared" si="11"/>
        <v>0</v>
      </c>
      <c r="O19" s="71">
        <f t="shared" si="12"/>
        <v>0</v>
      </c>
      <c r="P19" s="71">
        <f t="shared" si="13"/>
        <v>0</v>
      </c>
      <c r="Q19" s="71">
        <f t="shared" si="14"/>
        <v>0</v>
      </c>
      <c r="R19" s="71">
        <f t="shared" si="15"/>
        <v>0</v>
      </c>
      <c r="S19" s="71">
        <f t="shared" si="16"/>
        <v>0</v>
      </c>
      <c r="T19" s="71">
        <f t="shared" si="17"/>
        <v>0</v>
      </c>
      <c r="U19" s="71">
        <f t="shared" si="18"/>
        <v>0</v>
      </c>
      <c r="V19" s="28">
        <f t="shared" si="19"/>
        <v>0</v>
      </c>
      <c r="W19" s="27">
        <v>15</v>
      </c>
      <c r="X19" s="155">
        <f t="shared" si="20"/>
        <v>0</v>
      </c>
      <c r="Y19" s="155">
        <f t="shared" si="21"/>
        <v>0</v>
      </c>
      <c r="Z19" s="155">
        <f t="shared" si="22"/>
        <v>0</v>
      </c>
      <c r="AA19" s="155">
        <f t="shared" si="23"/>
        <v>0</v>
      </c>
      <c r="AB19" s="155">
        <f t="shared" si="24"/>
        <v>0</v>
      </c>
      <c r="AC19" s="155">
        <f t="shared" si="25"/>
        <v>0</v>
      </c>
      <c r="AD19" s="155">
        <f t="shared" si="26"/>
        <v>0</v>
      </c>
      <c r="AE19" s="155">
        <f t="shared" si="27"/>
        <v>0</v>
      </c>
      <c r="AF19" s="155">
        <f t="shared" si="28"/>
        <v>0</v>
      </c>
      <c r="AG19" s="155">
        <f t="shared" si="29"/>
        <v>0</v>
      </c>
      <c r="AH19" s="155">
        <f t="shared" si="30"/>
        <v>0</v>
      </c>
      <c r="AI19" s="27"/>
    </row>
    <row r="20" spans="1:35">
      <c r="A20" s="242" t="str">
        <f>A!AF27</f>
        <v xml:space="preserve"> </v>
      </c>
      <c r="B20" s="242" t="str">
        <f>B!AF27</f>
        <v xml:space="preserve"> </v>
      </c>
      <c r="C20" s="242" t="str">
        <f>'C'!AF27</f>
        <v xml:space="preserve"> </v>
      </c>
      <c r="D20" s="242" t="str">
        <f>D!AF27</f>
        <v xml:space="preserve"> </v>
      </c>
      <c r="E20" s="242" t="str">
        <f>E!AF27</f>
        <v xml:space="preserve"> </v>
      </c>
      <c r="F20" s="242" t="str">
        <f>F!AF27</f>
        <v xml:space="preserve"> </v>
      </c>
      <c r="G20" s="242" t="str">
        <f>G!AF27</f>
        <v xml:space="preserve"> </v>
      </c>
      <c r="H20" s="242" t="str">
        <f>H!AF27</f>
        <v xml:space="preserve"> </v>
      </c>
      <c r="I20" s="242" t="str">
        <f>I!AF27</f>
        <v xml:space="preserve"> </v>
      </c>
      <c r="J20" s="242" t="str">
        <f>J!AF27</f>
        <v xml:space="preserve"> </v>
      </c>
      <c r="L20" s="71">
        <f t="shared" si="9"/>
        <v>0</v>
      </c>
      <c r="M20" s="71">
        <f t="shared" si="10"/>
        <v>0</v>
      </c>
      <c r="N20" s="71">
        <f t="shared" si="11"/>
        <v>0</v>
      </c>
      <c r="O20" s="71">
        <f t="shared" si="12"/>
        <v>0</v>
      </c>
      <c r="P20" s="71">
        <f t="shared" si="13"/>
        <v>0</v>
      </c>
      <c r="Q20" s="71">
        <f t="shared" si="14"/>
        <v>0</v>
      </c>
      <c r="R20" s="71">
        <f t="shared" si="15"/>
        <v>0</v>
      </c>
      <c r="S20" s="71">
        <f t="shared" si="16"/>
        <v>0</v>
      </c>
      <c r="T20" s="71">
        <f t="shared" si="17"/>
        <v>0</v>
      </c>
      <c r="U20" s="71">
        <f t="shared" si="18"/>
        <v>0</v>
      </c>
      <c r="V20" s="28">
        <f t="shared" si="19"/>
        <v>0</v>
      </c>
      <c r="W20" s="27">
        <v>16</v>
      </c>
      <c r="X20" s="155">
        <f t="shared" si="20"/>
        <v>0</v>
      </c>
      <c r="Y20" s="155">
        <f t="shared" si="21"/>
        <v>0</v>
      </c>
      <c r="Z20" s="155">
        <f t="shared" si="22"/>
        <v>0</v>
      </c>
      <c r="AA20" s="155">
        <f t="shared" si="23"/>
        <v>0</v>
      </c>
      <c r="AB20" s="155">
        <f t="shared" si="24"/>
        <v>0</v>
      </c>
      <c r="AC20" s="155">
        <f t="shared" si="25"/>
        <v>0</v>
      </c>
      <c r="AD20" s="155">
        <f t="shared" si="26"/>
        <v>0</v>
      </c>
      <c r="AE20" s="155">
        <f t="shared" si="27"/>
        <v>0</v>
      </c>
      <c r="AF20" s="155">
        <f t="shared" si="28"/>
        <v>0</v>
      </c>
      <c r="AG20" s="155">
        <f t="shared" si="29"/>
        <v>0</v>
      </c>
      <c r="AH20" s="155">
        <f t="shared" si="30"/>
        <v>0</v>
      </c>
      <c r="AI20" s="27"/>
    </row>
    <row r="21" spans="1:35">
      <c r="A21" s="242" t="str">
        <f>A!AF28</f>
        <v xml:space="preserve"> </v>
      </c>
      <c r="B21" s="242" t="str">
        <f>B!AF28</f>
        <v xml:space="preserve"> </v>
      </c>
      <c r="C21" s="242" t="str">
        <f>'C'!AF28</f>
        <v xml:space="preserve"> </v>
      </c>
      <c r="D21" s="242" t="str">
        <f>D!AF28</f>
        <v xml:space="preserve"> </v>
      </c>
      <c r="E21" s="242" t="str">
        <f>E!AF28</f>
        <v xml:space="preserve"> </v>
      </c>
      <c r="F21" s="242" t="str">
        <f>F!AF28</f>
        <v xml:space="preserve"> </v>
      </c>
      <c r="G21" s="242" t="str">
        <f>G!AF28</f>
        <v xml:space="preserve"> </v>
      </c>
      <c r="H21" s="242" t="str">
        <f>H!AF28</f>
        <v xml:space="preserve"> </v>
      </c>
      <c r="I21" s="242" t="str">
        <f>I!AF28</f>
        <v xml:space="preserve"> </v>
      </c>
      <c r="J21" s="242" t="str">
        <f>J!AF28</f>
        <v xml:space="preserve"> </v>
      </c>
      <c r="L21" s="71">
        <f t="shared" si="9"/>
        <v>0</v>
      </c>
      <c r="M21" s="71">
        <f t="shared" si="10"/>
        <v>0</v>
      </c>
      <c r="N21" s="71">
        <f t="shared" si="11"/>
        <v>0</v>
      </c>
      <c r="O21" s="71">
        <f t="shared" si="12"/>
        <v>0</v>
      </c>
      <c r="P21" s="71">
        <f t="shared" si="13"/>
        <v>0</v>
      </c>
      <c r="Q21" s="71">
        <f t="shared" si="14"/>
        <v>0</v>
      </c>
      <c r="R21" s="71">
        <f t="shared" si="15"/>
        <v>0</v>
      </c>
      <c r="S21" s="71">
        <f t="shared" si="16"/>
        <v>0</v>
      </c>
      <c r="T21" s="71">
        <f t="shared" si="17"/>
        <v>0</v>
      </c>
      <c r="U21" s="71">
        <f t="shared" si="18"/>
        <v>0</v>
      </c>
      <c r="V21" s="28">
        <f t="shared" si="19"/>
        <v>0</v>
      </c>
      <c r="W21" s="27">
        <v>17</v>
      </c>
      <c r="X21" s="155">
        <f t="shared" si="20"/>
        <v>0</v>
      </c>
      <c r="Y21" s="155">
        <f t="shared" si="21"/>
        <v>0</v>
      </c>
      <c r="Z21" s="155">
        <f t="shared" si="22"/>
        <v>0</v>
      </c>
      <c r="AA21" s="155">
        <f t="shared" si="23"/>
        <v>0</v>
      </c>
      <c r="AB21" s="155">
        <f t="shared" si="24"/>
        <v>0</v>
      </c>
      <c r="AC21" s="155">
        <f t="shared" si="25"/>
        <v>0</v>
      </c>
      <c r="AD21" s="155">
        <f t="shared" si="26"/>
        <v>0</v>
      </c>
      <c r="AE21" s="155">
        <f t="shared" si="27"/>
        <v>0</v>
      </c>
      <c r="AF21" s="155">
        <f t="shared" si="28"/>
        <v>0</v>
      </c>
      <c r="AG21" s="155">
        <f t="shared" si="29"/>
        <v>0</v>
      </c>
      <c r="AH21" s="155">
        <f t="shared" si="30"/>
        <v>0</v>
      </c>
      <c r="AI21" s="27"/>
    </row>
    <row r="22" spans="1:35">
      <c r="A22" s="242" t="str">
        <f>A!AF29</f>
        <v xml:space="preserve"> </v>
      </c>
      <c r="B22" s="242" t="str">
        <f>B!AF29</f>
        <v xml:space="preserve"> </v>
      </c>
      <c r="C22" s="242" t="str">
        <f>'C'!AF29</f>
        <v xml:space="preserve"> </v>
      </c>
      <c r="D22" s="242" t="str">
        <f>D!AF29</f>
        <v xml:space="preserve"> </v>
      </c>
      <c r="E22" s="242" t="str">
        <f>E!AF29</f>
        <v xml:space="preserve"> </v>
      </c>
      <c r="F22" s="242" t="str">
        <f>F!AF29</f>
        <v xml:space="preserve"> </v>
      </c>
      <c r="G22" s="242" t="str">
        <f>G!AF29</f>
        <v xml:space="preserve"> </v>
      </c>
      <c r="H22" s="242" t="str">
        <f>H!AF29</f>
        <v xml:space="preserve"> </v>
      </c>
      <c r="I22" s="242" t="str">
        <f>I!AF29</f>
        <v xml:space="preserve"> </v>
      </c>
      <c r="J22" s="242" t="str">
        <f>J!AF29</f>
        <v xml:space="preserve"> </v>
      </c>
      <c r="L22" s="71">
        <f t="shared" si="9"/>
        <v>0</v>
      </c>
      <c r="M22" s="71">
        <f t="shared" si="10"/>
        <v>0</v>
      </c>
      <c r="N22" s="71">
        <f t="shared" si="11"/>
        <v>0</v>
      </c>
      <c r="O22" s="71">
        <f t="shared" si="12"/>
        <v>0</v>
      </c>
      <c r="P22" s="71">
        <f t="shared" si="13"/>
        <v>0</v>
      </c>
      <c r="Q22" s="71">
        <f t="shared" si="14"/>
        <v>0</v>
      </c>
      <c r="R22" s="71">
        <f t="shared" si="15"/>
        <v>0</v>
      </c>
      <c r="S22" s="71">
        <f t="shared" si="16"/>
        <v>0</v>
      </c>
      <c r="T22" s="71">
        <f t="shared" si="17"/>
        <v>0</v>
      </c>
      <c r="U22" s="71">
        <f t="shared" si="18"/>
        <v>0</v>
      </c>
      <c r="V22" s="28">
        <f t="shared" si="19"/>
        <v>0</v>
      </c>
      <c r="W22" s="27">
        <v>18</v>
      </c>
      <c r="X22" s="155">
        <f t="shared" si="20"/>
        <v>0</v>
      </c>
      <c r="Y22" s="155">
        <f t="shared" si="21"/>
        <v>0</v>
      </c>
      <c r="Z22" s="155">
        <f t="shared" si="22"/>
        <v>0</v>
      </c>
      <c r="AA22" s="155">
        <f t="shared" si="23"/>
        <v>0</v>
      </c>
      <c r="AB22" s="155">
        <f t="shared" si="24"/>
        <v>0</v>
      </c>
      <c r="AC22" s="155">
        <f t="shared" si="25"/>
        <v>0</v>
      </c>
      <c r="AD22" s="155">
        <f t="shared" si="26"/>
        <v>0</v>
      </c>
      <c r="AE22" s="155">
        <f t="shared" si="27"/>
        <v>0</v>
      </c>
      <c r="AF22" s="155">
        <f t="shared" si="28"/>
        <v>0</v>
      </c>
      <c r="AG22" s="155">
        <f t="shared" si="29"/>
        <v>0</v>
      </c>
      <c r="AH22" s="155">
        <f t="shared" si="30"/>
        <v>0</v>
      </c>
      <c r="AI22" s="27"/>
    </row>
    <row r="23" spans="1:35">
      <c r="A23" s="242" t="str">
        <f>A!AF30</f>
        <v xml:space="preserve"> </v>
      </c>
      <c r="B23" s="242" t="str">
        <f>B!AF30</f>
        <v xml:space="preserve"> </v>
      </c>
      <c r="C23" s="242" t="str">
        <f>'C'!AF30</f>
        <v xml:space="preserve"> </v>
      </c>
      <c r="D23" s="242" t="str">
        <f>D!AF30</f>
        <v xml:space="preserve"> </v>
      </c>
      <c r="E23" s="242" t="str">
        <f>E!AF30</f>
        <v xml:space="preserve"> </v>
      </c>
      <c r="F23" s="242" t="str">
        <f>F!AF30</f>
        <v xml:space="preserve"> </v>
      </c>
      <c r="G23" s="242" t="str">
        <f>G!AF30</f>
        <v xml:space="preserve"> </v>
      </c>
      <c r="H23" s="242" t="str">
        <f>H!AF30</f>
        <v xml:space="preserve"> </v>
      </c>
      <c r="I23" s="242" t="str">
        <f>I!AF30</f>
        <v xml:space="preserve"> </v>
      </c>
      <c r="J23" s="242" t="str">
        <f>J!AF30</f>
        <v xml:space="preserve"> </v>
      </c>
      <c r="L23" s="71">
        <f t="shared" si="9"/>
        <v>0</v>
      </c>
      <c r="M23" s="71">
        <f t="shared" si="10"/>
        <v>0</v>
      </c>
      <c r="N23" s="71">
        <f t="shared" si="11"/>
        <v>0</v>
      </c>
      <c r="O23" s="71">
        <f t="shared" si="12"/>
        <v>0</v>
      </c>
      <c r="P23" s="71">
        <f t="shared" si="13"/>
        <v>0</v>
      </c>
      <c r="Q23" s="71">
        <f t="shared" si="14"/>
        <v>0</v>
      </c>
      <c r="R23" s="71">
        <f t="shared" si="15"/>
        <v>0</v>
      </c>
      <c r="S23" s="71">
        <f t="shared" si="16"/>
        <v>0</v>
      </c>
      <c r="T23" s="71">
        <f t="shared" si="17"/>
        <v>0</v>
      </c>
      <c r="U23" s="71">
        <f t="shared" si="18"/>
        <v>0</v>
      </c>
      <c r="V23" s="28">
        <f t="shared" si="19"/>
        <v>0</v>
      </c>
      <c r="W23" s="27">
        <v>19</v>
      </c>
      <c r="X23" s="155">
        <f t="shared" si="20"/>
        <v>0</v>
      </c>
      <c r="Y23" s="155">
        <f t="shared" si="21"/>
        <v>0</v>
      </c>
      <c r="Z23" s="155">
        <f t="shared" si="22"/>
        <v>0</v>
      </c>
      <c r="AA23" s="155">
        <f t="shared" si="23"/>
        <v>0</v>
      </c>
      <c r="AB23" s="155">
        <f t="shared" si="24"/>
        <v>0</v>
      </c>
      <c r="AC23" s="155">
        <f t="shared" si="25"/>
        <v>0</v>
      </c>
      <c r="AD23" s="155">
        <f t="shared" si="26"/>
        <v>0</v>
      </c>
      <c r="AE23" s="155">
        <f t="shared" si="27"/>
        <v>0</v>
      </c>
      <c r="AF23" s="155">
        <f t="shared" si="28"/>
        <v>0</v>
      </c>
      <c r="AG23" s="155">
        <f t="shared" si="29"/>
        <v>0</v>
      </c>
      <c r="AH23" s="155">
        <f t="shared" si="30"/>
        <v>0</v>
      </c>
      <c r="AI23" s="27"/>
    </row>
    <row r="24" spans="1:35">
      <c r="A24" s="242" t="str">
        <f>A!AF31</f>
        <v xml:space="preserve"> </v>
      </c>
      <c r="B24" s="242" t="str">
        <f>B!AF31</f>
        <v xml:space="preserve"> </v>
      </c>
      <c r="C24" s="242" t="str">
        <f>'C'!AF31</f>
        <v xml:space="preserve"> </v>
      </c>
      <c r="D24" s="242" t="str">
        <f>D!AF31</f>
        <v xml:space="preserve"> </v>
      </c>
      <c r="E24" s="242" t="str">
        <f>E!AF31</f>
        <v xml:space="preserve"> </v>
      </c>
      <c r="F24" s="242" t="str">
        <f>F!AF31</f>
        <v xml:space="preserve"> </v>
      </c>
      <c r="G24" s="242" t="str">
        <f>G!AF31</f>
        <v xml:space="preserve"> </v>
      </c>
      <c r="H24" s="242" t="str">
        <f>H!AF31</f>
        <v xml:space="preserve"> </v>
      </c>
      <c r="I24" s="242" t="str">
        <f>I!AF31</f>
        <v xml:space="preserve"> </v>
      </c>
      <c r="J24" s="242" t="str">
        <f>J!AF31</f>
        <v xml:space="preserve"> </v>
      </c>
      <c r="L24" s="71">
        <f t="shared" si="9"/>
        <v>0</v>
      </c>
      <c r="M24" s="71">
        <f t="shared" si="10"/>
        <v>0</v>
      </c>
      <c r="N24" s="71">
        <f t="shared" si="11"/>
        <v>0</v>
      </c>
      <c r="O24" s="71">
        <f t="shared" si="12"/>
        <v>0</v>
      </c>
      <c r="P24" s="71">
        <f t="shared" si="13"/>
        <v>0</v>
      </c>
      <c r="Q24" s="71">
        <f t="shared" si="14"/>
        <v>0</v>
      </c>
      <c r="R24" s="71">
        <f t="shared" si="15"/>
        <v>0</v>
      </c>
      <c r="S24" s="71">
        <f t="shared" si="16"/>
        <v>0</v>
      </c>
      <c r="T24" s="71">
        <f t="shared" si="17"/>
        <v>0</v>
      </c>
      <c r="U24" s="71">
        <f t="shared" si="18"/>
        <v>0</v>
      </c>
      <c r="V24" s="28">
        <f t="shared" si="19"/>
        <v>0</v>
      </c>
      <c r="W24" s="27">
        <v>20</v>
      </c>
      <c r="X24" s="155">
        <f t="shared" si="20"/>
        <v>0</v>
      </c>
      <c r="Y24" s="155">
        <f t="shared" si="21"/>
        <v>0</v>
      </c>
      <c r="Z24" s="155">
        <f t="shared" si="22"/>
        <v>0</v>
      </c>
      <c r="AA24" s="155">
        <f t="shared" si="23"/>
        <v>0</v>
      </c>
      <c r="AB24" s="155">
        <f t="shared" si="24"/>
        <v>0</v>
      </c>
      <c r="AC24" s="155">
        <f t="shared" si="25"/>
        <v>0</v>
      </c>
      <c r="AD24" s="155">
        <f t="shared" si="26"/>
        <v>0</v>
      </c>
      <c r="AE24" s="155">
        <f t="shared" si="27"/>
        <v>0</v>
      </c>
      <c r="AF24" s="155">
        <f t="shared" si="28"/>
        <v>0</v>
      </c>
      <c r="AG24" s="155">
        <f t="shared" si="29"/>
        <v>0</v>
      </c>
      <c r="AH24" s="155">
        <f t="shared" si="30"/>
        <v>0</v>
      </c>
      <c r="AI24" s="27"/>
    </row>
    <row r="25" spans="1:35">
      <c r="A25" s="242" t="str">
        <f>A!AF32</f>
        <v xml:space="preserve"> </v>
      </c>
      <c r="B25" s="242" t="str">
        <f>B!AF32</f>
        <v xml:space="preserve"> </v>
      </c>
      <c r="C25" s="242" t="str">
        <f>'C'!AF32</f>
        <v xml:space="preserve"> </v>
      </c>
      <c r="D25" s="242" t="str">
        <f>D!AF32</f>
        <v xml:space="preserve"> </v>
      </c>
      <c r="E25" s="242" t="str">
        <f>E!AF32</f>
        <v xml:space="preserve"> </v>
      </c>
      <c r="F25" s="242" t="str">
        <f>F!AF32</f>
        <v xml:space="preserve"> </v>
      </c>
      <c r="G25" s="242" t="str">
        <f>G!AF32</f>
        <v xml:space="preserve"> </v>
      </c>
      <c r="H25" s="242" t="str">
        <f>H!AF32</f>
        <v xml:space="preserve"> </v>
      </c>
      <c r="I25" s="242" t="str">
        <f>I!AF32</f>
        <v xml:space="preserve"> </v>
      </c>
      <c r="J25" s="242" t="str">
        <f>J!AF32</f>
        <v xml:space="preserve"> </v>
      </c>
      <c r="L25" s="71">
        <f t="shared" si="9"/>
        <v>0</v>
      </c>
      <c r="M25" s="71">
        <f t="shared" si="10"/>
        <v>0</v>
      </c>
      <c r="N25" s="71">
        <f t="shared" si="11"/>
        <v>0</v>
      </c>
      <c r="O25" s="71">
        <f t="shared" si="12"/>
        <v>0</v>
      </c>
      <c r="P25" s="71">
        <f t="shared" si="13"/>
        <v>0</v>
      </c>
      <c r="Q25" s="71">
        <f t="shared" si="14"/>
        <v>0</v>
      </c>
      <c r="R25" s="71">
        <f t="shared" si="15"/>
        <v>0</v>
      </c>
      <c r="S25" s="71">
        <f t="shared" si="16"/>
        <v>0</v>
      </c>
      <c r="T25" s="71">
        <f t="shared" si="17"/>
        <v>0</v>
      </c>
      <c r="U25" s="71">
        <f t="shared" si="18"/>
        <v>0</v>
      </c>
      <c r="V25" s="28">
        <f t="shared" si="19"/>
        <v>0</v>
      </c>
      <c r="W25" s="27">
        <v>21</v>
      </c>
      <c r="X25" s="155">
        <f t="shared" si="20"/>
        <v>0</v>
      </c>
      <c r="Y25" s="155">
        <f t="shared" si="21"/>
        <v>0</v>
      </c>
      <c r="Z25" s="155">
        <f t="shared" si="22"/>
        <v>0</v>
      </c>
      <c r="AA25" s="155">
        <f t="shared" si="23"/>
        <v>0</v>
      </c>
      <c r="AB25" s="155">
        <f t="shared" si="24"/>
        <v>0</v>
      </c>
      <c r="AC25" s="155">
        <f t="shared" si="25"/>
        <v>0</v>
      </c>
      <c r="AD25" s="155">
        <f t="shared" si="26"/>
        <v>0</v>
      </c>
      <c r="AE25" s="155">
        <f t="shared" si="27"/>
        <v>0</v>
      </c>
      <c r="AF25" s="155">
        <f t="shared" si="28"/>
        <v>0</v>
      </c>
      <c r="AG25" s="155">
        <f t="shared" si="29"/>
        <v>0</v>
      </c>
      <c r="AH25" s="155">
        <f t="shared" si="30"/>
        <v>0</v>
      </c>
      <c r="AI25" s="27"/>
    </row>
    <row r="26" spans="1:35">
      <c r="A26" s="242" t="str">
        <f>A!AF33</f>
        <v xml:space="preserve"> </v>
      </c>
      <c r="B26" s="242" t="str">
        <f>B!AF33</f>
        <v xml:space="preserve"> </v>
      </c>
      <c r="C26" s="242" t="str">
        <f>'C'!AF33</f>
        <v xml:space="preserve"> </v>
      </c>
      <c r="D26" s="242" t="str">
        <f>D!AF33</f>
        <v xml:space="preserve"> </v>
      </c>
      <c r="E26" s="242" t="str">
        <f>E!AF33</f>
        <v xml:space="preserve"> </v>
      </c>
      <c r="F26" s="242" t="str">
        <f>F!AF33</f>
        <v xml:space="preserve"> </v>
      </c>
      <c r="G26" s="242" t="str">
        <f>G!AF33</f>
        <v xml:space="preserve"> </v>
      </c>
      <c r="H26" s="242" t="str">
        <f>H!AF33</f>
        <v xml:space="preserve"> </v>
      </c>
      <c r="I26" s="242" t="str">
        <f>I!AF33</f>
        <v xml:space="preserve"> </v>
      </c>
      <c r="J26" s="242" t="str">
        <f>J!AF33</f>
        <v xml:space="preserve"> </v>
      </c>
      <c r="L26" s="71">
        <f t="shared" si="9"/>
        <v>0</v>
      </c>
      <c r="M26" s="71">
        <f t="shared" si="10"/>
        <v>0</v>
      </c>
      <c r="N26" s="71">
        <f t="shared" si="11"/>
        <v>0</v>
      </c>
      <c r="O26" s="71">
        <f t="shared" si="12"/>
        <v>0</v>
      </c>
      <c r="P26" s="71">
        <f t="shared" si="13"/>
        <v>0</v>
      </c>
      <c r="Q26" s="71">
        <f t="shared" si="14"/>
        <v>0</v>
      </c>
      <c r="R26" s="71">
        <f t="shared" si="15"/>
        <v>0</v>
      </c>
      <c r="S26" s="71">
        <f t="shared" si="16"/>
        <v>0</v>
      </c>
      <c r="T26" s="71">
        <f t="shared" si="17"/>
        <v>0</v>
      </c>
      <c r="U26" s="71">
        <f t="shared" si="18"/>
        <v>0</v>
      </c>
      <c r="V26" s="28">
        <f t="shared" si="19"/>
        <v>0</v>
      </c>
      <c r="W26" s="27">
        <v>22</v>
      </c>
      <c r="X26" s="155">
        <f t="shared" si="20"/>
        <v>0</v>
      </c>
      <c r="Y26" s="155">
        <f t="shared" si="21"/>
        <v>0</v>
      </c>
      <c r="Z26" s="155">
        <f t="shared" si="22"/>
        <v>0</v>
      </c>
      <c r="AA26" s="155">
        <f t="shared" si="23"/>
        <v>0</v>
      </c>
      <c r="AB26" s="155">
        <f t="shared" si="24"/>
        <v>0</v>
      </c>
      <c r="AC26" s="155">
        <f t="shared" si="25"/>
        <v>0</v>
      </c>
      <c r="AD26" s="155">
        <f t="shared" si="26"/>
        <v>0</v>
      </c>
      <c r="AE26" s="155">
        <f t="shared" si="27"/>
        <v>0</v>
      </c>
      <c r="AF26" s="155">
        <f t="shared" si="28"/>
        <v>0</v>
      </c>
      <c r="AG26" s="155">
        <f t="shared" si="29"/>
        <v>0</v>
      </c>
      <c r="AH26" s="155">
        <f t="shared" si="30"/>
        <v>0</v>
      </c>
      <c r="AI26" s="27"/>
    </row>
    <row r="27" spans="1:35">
      <c r="A27" s="242" t="str">
        <f>A!AF34</f>
        <v xml:space="preserve"> </v>
      </c>
      <c r="B27" s="242" t="str">
        <f>B!AF34</f>
        <v xml:space="preserve"> </v>
      </c>
      <c r="C27" s="242" t="str">
        <f>'C'!AF34</f>
        <v xml:space="preserve"> </v>
      </c>
      <c r="D27" s="242" t="str">
        <f>D!AF34</f>
        <v xml:space="preserve"> </v>
      </c>
      <c r="E27" s="242" t="str">
        <f>E!AF34</f>
        <v xml:space="preserve"> </v>
      </c>
      <c r="F27" s="242" t="str">
        <f>F!AF34</f>
        <v xml:space="preserve"> </v>
      </c>
      <c r="G27" s="242" t="str">
        <f>G!AF34</f>
        <v xml:space="preserve"> </v>
      </c>
      <c r="H27" s="242" t="str">
        <f>H!AF34</f>
        <v xml:space="preserve"> </v>
      </c>
      <c r="I27" s="242" t="str">
        <f>I!AF34</f>
        <v xml:space="preserve"> </v>
      </c>
      <c r="J27" s="242" t="str">
        <f>J!AF34</f>
        <v xml:space="preserve"> </v>
      </c>
      <c r="L27" s="71">
        <f t="shared" si="9"/>
        <v>0</v>
      </c>
      <c r="M27" s="71">
        <f t="shared" si="10"/>
        <v>0</v>
      </c>
      <c r="N27" s="71">
        <f t="shared" si="11"/>
        <v>0</v>
      </c>
      <c r="O27" s="71">
        <f t="shared" si="12"/>
        <v>0</v>
      </c>
      <c r="P27" s="71">
        <f t="shared" si="13"/>
        <v>0</v>
      </c>
      <c r="Q27" s="71">
        <f t="shared" si="14"/>
        <v>0</v>
      </c>
      <c r="R27" s="71">
        <f t="shared" si="15"/>
        <v>0</v>
      </c>
      <c r="S27" s="71">
        <f t="shared" si="16"/>
        <v>0</v>
      </c>
      <c r="T27" s="71">
        <f t="shared" si="17"/>
        <v>0</v>
      </c>
      <c r="U27" s="71">
        <f t="shared" si="18"/>
        <v>0</v>
      </c>
      <c r="V27" s="28">
        <f t="shared" si="19"/>
        <v>0</v>
      </c>
      <c r="W27" s="27">
        <v>23</v>
      </c>
      <c r="X27" s="155">
        <f t="shared" si="20"/>
        <v>0</v>
      </c>
      <c r="Y27" s="155">
        <f t="shared" si="21"/>
        <v>0</v>
      </c>
      <c r="Z27" s="155">
        <f t="shared" si="22"/>
        <v>0</v>
      </c>
      <c r="AA27" s="155">
        <f t="shared" si="23"/>
        <v>0</v>
      </c>
      <c r="AB27" s="155">
        <f t="shared" si="24"/>
        <v>0</v>
      </c>
      <c r="AC27" s="155">
        <f t="shared" si="25"/>
        <v>0</v>
      </c>
      <c r="AD27" s="155">
        <f t="shared" si="26"/>
        <v>0</v>
      </c>
      <c r="AE27" s="155">
        <f t="shared" si="27"/>
        <v>0</v>
      </c>
      <c r="AF27" s="155">
        <f t="shared" si="28"/>
        <v>0</v>
      </c>
      <c r="AG27" s="155">
        <f t="shared" si="29"/>
        <v>0</v>
      </c>
      <c r="AH27" s="155">
        <f t="shared" si="30"/>
        <v>0</v>
      </c>
      <c r="AI27" s="27"/>
    </row>
    <row r="28" spans="1:35">
      <c r="A28" s="242" t="str">
        <f>A!AF35</f>
        <v xml:space="preserve"> </v>
      </c>
      <c r="B28" s="242" t="str">
        <f>B!AF35</f>
        <v xml:space="preserve"> </v>
      </c>
      <c r="C28" s="242" t="str">
        <f>'C'!AF35</f>
        <v xml:space="preserve"> </v>
      </c>
      <c r="D28" s="242" t="str">
        <f>D!AF35</f>
        <v xml:space="preserve"> </v>
      </c>
      <c r="E28" s="242" t="str">
        <f>E!AF35</f>
        <v xml:space="preserve"> </v>
      </c>
      <c r="F28" s="242" t="str">
        <f>F!AF35</f>
        <v xml:space="preserve"> </v>
      </c>
      <c r="G28" s="242" t="str">
        <f>G!AF35</f>
        <v xml:space="preserve"> </v>
      </c>
      <c r="H28" s="242" t="str">
        <f>H!AF35</f>
        <v xml:space="preserve"> </v>
      </c>
      <c r="I28" s="242" t="str">
        <f>I!AF35</f>
        <v xml:space="preserve"> </v>
      </c>
      <c r="J28" s="242" t="str">
        <f>J!AF35</f>
        <v xml:space="preserve"> </v>
      </c>
      <c r="L28" s="71">
        <f t="shared" si="9"/>
        <v>0</v>
      </c>
      <c r="M28" s="71">
        <f t="shared" si="10"/>
        <v>0</v>
      </c>
      <c r="N28" s="71">
        <f t="shared" si="11"/>
        <v>0</v>
      </c>
      <c r="O28" s="71">
        <f t="shared" si="12"/>
        <v>0</v>
      </c>
      <c r="P28" s="71">
        <f t="shared" si="13"/>
        <v>0</v>
      </c>
      <c r="Q28" s="71">
        <f t="shared" si="14"/>
        <v>0</v>
      </c>
      <c r="R28" s="71">
        <f t="shared" si="15"/>
        <v>0</v>
      </c>
      <c r="S28" s="71">
        <f t="shared" si="16"/>
        <v>0</v>
      </c>
      <c r="T28" s="71">
        <f t="shared" si="17"/>
        <v>0</v>
      </c>
      <c r="U28" s="71">
        <f t="shared" si="18"/>
        <v>0</v>
      </c>
      <c r="V28" s="28">
        <f t="shared" si="19"/>
        <v>0</v>
      </c>
      <c r="W28" s="27">
        <v>24</v>
      </c>
      <c r="X28" s="155">
        <f t="shared" si="20"/>
        <v>0</v>
      </c>
      <c r="Y28" s="155">
        <f t="shared" si="21"/>
        <v>0</v>
      </c>
      <c r="Z28" s="155">
        <f t="shared" si="22"/>
        <v>0</v>
      </c>
      <c r="AA28" s="155">
        <f t="shared" si="23"/>
        <v>0</v>
      </c>
      <c r="AB28" s="155">
        <f t="shared" si="24"/>
        <v>0</v>
      </c>
      <c r="AC28" s="155">
        <f t="shared" si="25"/>
        <v>0</v>
      </c>
      <c r="AD28" s="155">
        <f t="shared" si="26"/>
        <v>0</v>
      </c>
      <c r="AE28" s="155">
        <f t="shared" si="27"/>
        <v>0</v>
      </c>
      <c r="AF28" s="155">
        <f t="shared" si="28"/>
        <v>0</v>
      </c>
      <c r="AG28" s="155">
        <f t="shared" si="29"/>
        <v>0</v>
      </c>
      <c r="AH28" s="155">
        <f t="shared" si="30"/>
        <v>0</v>
      </c>
      <c r="AI28" s="27"/>
    </row>
    <row r="29" spans="1:35">
      <c r="A29" s="242" t="str">
        <f>A!AF36</f>
        <v xml:space="preserve"> </v>
      </c>
      <c r="B29" s="242" t="str">
        <f>B!AF36</f>
        <v xml:space="preserve"> </v>
      </c>
      <c r="C29" s="242" t="str">
        <f>'C'!AF36</f>
        <v xml:space="preserve"> </v>
      </c>
      <c r="D29" s="242" t="str">
        <f>D!AF36</f>
        <v xml:space="preserve"> </v>
      </c>
      <c r="E29" s="242" t="str">
        <f>E!AF36</f>
        <v xml:space="preserve"> </v>
      </c>
      <c r="F29" s="242" t="str">
        <f>F!AF36</f>
        <v xml:space="preserve"> </v>
      </c>
      <c r="G29" s="242" t="str">
        <f>G!AF36</f>
        <v xml:space="preserve"> </v>
      </c>
      <c r="H29" s="242" t="str">
        <f>H!AF36</f>
        <v xml:space="preserve"> </v>
      </c>
      <c r="I29" s="242" t="str">
        <f>I!AF36</f>
        <v xml:space="preserve"> </v>
      </c>
      <c r="J29" s="242" t="str">
        <f>J!AF36</f>
        <v xml:space="preserve"> </v>
      </c>
      <c r="L29" s="71">
        <f t="shared" si="9"/>
        <v>0</v>
      </c>
      <c r="M29" s="71">
        <f t="shared" si="10"/>
        <v>0</v>
      </c>
      <c r="N29" s="71">
        <f t="shared" si="11"/>
        <v>0</v>
      </c>
      <c r="O29" s="71">
        <f t="shared" si="12"/>
        <v>0</v>
      </c>
      <c r="P29" s="71">
        <f t="shared" si="13"/>
        <v>0</v>
      </c>
      <c r="Q29" s="71">
        <f t="shared" si="14"/>
        <v>0</v>
      </c>
      <c r="R29" s="71">
        <f t="shared" si="15"/>
        <v>0</v>
      </c>
      <c r="S29" s="71">
        <f t="shared" si="16"/>
        <v>0</v>
      </c>
      <c r="T29" s="71">
        <f t="shared" si="17"/>
        <v>0</v>
      </c>
      <c r="U29" s="71">
        <f t="shared" si="18"/>
        <v>0</v>
      </c>
      <c r="V29" s="28">
        <f t="shared" si="19"/>
        <v>0</v>
      </c>
      <c r="W29" s="27">
        <v>25</v>
      </c>
      <c r="X29" s="155">
        <f t="shared" si="20"/>
        <v>0</v>
      </c>
      <c r="Y29" s="155">
        <f t="shared" si="21"/>
        <v>0</v>
      </c>
      <c r="Z29" s="155">
        <f t="shared" si="22"/>
        <v>0</v>
      </c>
      <c r="AA29" s="155">
        <f t="shared" si="23"/>
        <v>0</v>
      </c>
      <c r="AB29" s="155">
        <f t="shared" si="24"/>
        <v>0</v>
      </c>
      <c r="AC29" s="155">
        <f t="shared" si="25"/>
        <v>0</v>
      </c>
      <c r="AD29" s="155">
        <f t="shared" si="26"/>
        <v>0</v>
      </c>
      <c r="AE29" s="155">
        <f t="shared" si="27"/>
        <v>0</v>
      </c>
      <c r="AF29" s="155">
        <f t="shared" si="28"/>
        <v>0</v>
      </c>
      <c r="AG29" s="155">
        <f t="shared" si="29"/>
        <v>0</v>
      </c>
      <c r="AH29" s="155">
        <f t="shared" si="30"/>
        <v>0</v>
      </c>
      <c r="AI29" s="27"/>
    </row>
    <row r="30" spans="1:35">
      <c r="A30" s="242" t="str">
        <f>A!AF37</f>
        <v xml:space="preserve"> </v>
      </c>
      <c r="B30" s="242" t="str">
        <f>B!AF37</f>
        <v xml:space="preserve"> </v>
      </c>
      <c r="C30" s="242" t="str">
        <f>'C'!AF37</f>
        <v xml:space="preserve"> </v>
      </c>
      <c r="D30" s="242" t="str">
        <f>D!AF37</f>
        <v xml:space="preserve"> </v>
      </c>
      <c r="E30" s="242" t="str">
        <f>E!AF37</f>
        <v xml:space="preserve"> </v>
      </c>
      <c r="F30" s="242" t="str">
        <f>F!AF37</f>
        <v xml:space="preserve"> </v>
      </c>
      <c r="G30" s="242" t="str">
        <f>G!AF37</f>
        <v xml:space="preserve"> </v>
      </c>
      <c r="H30" s="242" t="str">
        <f>H!AF37</f>
        <v xml:space="preserve"> </v>
      </c>
      <c r="I30" s="242" t="str">
        <f>I!AF37</f>
        <v xml:space="preserve"> </v>
      </c>
      <c r="J30" s="242" t="str">
        <f>J!AF37</f>
        <v xml:space="preserve"> </v>
      </c>
      <c r="L30" s="71">
        <f t="shared" si="9"/>
        <v>0</v>
      </c>
      <c r="M30" s="71">
        <f t="shared" si="10"/>
        <v>0</v>
      </c>
      <c r="N30" s="71">
        <f t="shared" si="11"/>
        <v>0</v>
      </c>
      <c r="O30" s="71">
        <f t="shared" si="12"/>
        <v>0</v>
      </c>
      <c r="P30" s="71">
        <f t="shared" si="13"/>
        <v>0</v>
      </c>
      <c r="Q30" s="71">
        <f t="shared" si="14"/>
        <v>0</v>
      </c>
      <c r="R30" s="71">
        <f t="shared" si="15"/>
        <v>0</v>
      </c>
      <c r="S30" s="71">
        <f t="shared" si="16"/>
        <v>0</v>
      </c>
      <c r="T30" s="71">
        <f t="shared" si="17"/>
        <v>0</v>
      </c>
      <c r="U30" s="71">
        <f t="shared" si="18"/>
        <v>0</v>
      </c>
      <c r="V30" s="28">
        <f t="shared" si="19"/>
        <v>0</v>
      </c>
      <c r="W30" s="27">
        <v>26</v>
      </c>
      <c r="X30" s="155">
        <f t="shared" si="20"/>
        <v>0</v>
      </c>
      <c r="Y30" s="155">
        <f t="shared" si="21"/>
        <v>0</v>
      </c>
      <c r="Z30" s="155">
        <f t="shared" si="22"/>
        <v>0</v>
      </c>
      <c r="AA30" s="155">
        <f t="shared" si="23"/>
        <v>0</v>
      </c>
      <c r="AB30" s="155">
        <f t="shared" si="24"/>
        <v>0</v>
      </c>
      <c r="AC30" s="155">
        <f t="shared" si="25"/>
        <v>0</v>
      </c>
      <c r="AD30" s="155">
        <f t="shared" si="26"/>
        <v>0</v>
      </c>
      <c r="AE30" s="155">
        <f t="shared" si="27"/>
        <v>0</v>
      </c>
      <c r="AF30" s="155">
        <f t="shared" si="28"/>
        <v>0</v>
      </c>
      <c r="AG30" s="155">
        <f t="shared" si="29"/>
        <v>0</v>
      </c>
      <c r="AH30" s="155">
        <f t="shared" si="30"/>
        <v>0</v>
      </c>
      <c r="AI30" s="27"/>
    </row>
    <row r="31" spans="1:35">
      <c r="A31" s="242" t="str">
        <f>A!AF38</f>
        <v xml:space="preserve"> </v>
      </c>
      <c r="B31" s="242" t="str">
        <f>B!AF38</f>
        <v xml:space="preserve"> </v>
      </c>
      <c r="C31" s="242" t="str">
        <f>'C'!AF38</f>
        <v xml:space="preserve"> </v>
      </c>
      <c r="D31" s="242" t="str">
        <f>D!AF38</f>
        <v xml:space="preserve"> </v>
      </c>
      <c r="E31" s="242" t="str">
        <f>E!AF38</f>
        <v xml:space="preserve"> </v>
      </c>
      <c r="F31" s="242" t="str">
        <f>F!AF38</f>
        <v xml:space="preserve"> </v>
      </c>
      <c r="G31" s="242" t="str">
        <f>G!AF38</f>
        <v xml:space="preserve"> </v>
      </c>
      <c r="H31" s="242" t="str">
        <f>H!AF38</f>
        <v xml:space="preserve"> </v>
      </c>
      <c r="I31" s="242" t="str">
        <f>I!AF38</f>
        <v xml:space="preserve"> </v>
      </c>
      <c r="J31" s="242" t="str">
        <f>J!AF38</f>
        <v xml:space="preserve"> </v>
      </c>
      <c r="L31" s="71">
        <f t="shared" si="9"/>
        <v>0</v>
      </c>
      <c r="M31" s="71">
        <f t="shared" si="10"/>
        <v>0</v>
      </c>
      <c r="N31" s="71">
        <f t="shared" si="11"/>
        <v>0</v>
      </c>
      <c r="O31" s="71">
        <f t="shared" si="12"/>
        <v>0</v>
      </c>
      <c r="P31" s="71">
        <f t="shared" si="13"/>
        <v>0</v>
      </c>
      <c r="Q31" s="71">
        <f t="shared" si="14"/>
        <v>0</v>
      </c>
      <c r="R31" s="71">
        <f t="shared" si="15"/>
        <v>0</v>
      </c>
      <c r="S31" s="71">
        <f t="shared" si="16"/>
        <v>0</v>
      </c>
      <c r="T31" s="71">
        <f t="shared" si="17"/>
        <v>0</v>
      </c>
      <c r="U31" s="71">
        <f t="shared" si="18"/>
        <v>0</v>
      </c>
      <c r="V31" s="28">
        <f t="shared" si="19"/>
        <v>0</v>
      </c>
      <c r="W31" s="27">
        <v>27</v>
      </c>
      <c r="X31" s="155">
        <f t="shared" si="20"/>
        <v>0</v>
      </c>
      <c r="Y31" s="155">
        <f t="shared" si="21"/>
        <v>0</v>
      </c>
      <c r="Z31" s="155">
        <f t="shared" si="22"/>
        <v>0</v>
      </c>
      <c r="AA31" s="155">
        <f t="shared" si="23"/>
        <v>0</v>
      </c>
      <c r="AB31" s="155">
        <f t="shared" si="24"/>
        <v>0</v>
      </c>
      <c r="AC31" s="155">
        <f t="shared" si="25"/>
        <v>0</v>
      </c>
      <c r="AD31" s="155">
        <f t="shared" si="26"/>
        <v>0</v>
      </c>
      <c r="AE31" s="155">
        <f t="shared" si="27"/>
        <v>0</v>
      </c>
      <c r="AF31" s="155">
        <f t="shared" si="28"/>
        <v>0</v>
      </c>
      <c r="AG31" s="155">
        <f t="shared" si="29"/>
        <v>0</v>
      </c>
      <c r="AH31" s="155">
        <f t="shared" si="30"/>
        <v>0</v>
      </c>
      <c r="AI31" s="27"/>
    </row>
    <row r="32" spans="1:35">
      <c r="A32" s="242" t="str">
        <f>A!AF39</f>
        <v xml:space="preserve"> </v>
      </c>
      <c r="B32" s="242" t="str">
        <f>B!AF39</f>
        <v xml:space="preserve"> </v>
      </c>
      <c r="C32" s="242" t="str">
        <f>'C'!AF39</f>
        <v xml:space="preserve"> </v>
      </c>
      <c r="D32" s="242" t="str">
        <f>D!AF39</f>
        <v xml:space="preserve"> </v>
      </c>
      <c r="E32" s="242" t="str">
        <f>E!AF39</f>
        <v xml:space="preserve"> </v>
      </c>
      <c r="F32" s="242" t="str">
        <f>F!AF39</f>
        <v xml:space="preserve"> </v>
      </c>
      <c r="G32" s="242" t="str">
        <f>G!AF39</f>
        <v xml:space="preserve"> </v>
      </c>
      <c r="H32" s="242" t="str">
        <f>H!AF39</f>
        <v xml:space="preserve"> </v>
      </c>
      <c r="I32" s="242" t="str">
        <f>I!AF39</f>
        <v xml:space="preserve"> </v>
      </c>
      <c r="J32" s="242" t="str">
        <f>J!AF39</f>
        <v xml:space="preserve"> </v>
      </c>
      <c r="L32" s="71">
        <f t="shared" si="9"/>
        <v>0</v>
      </c>
      <c r="M32" s="71">
        <f t="shared" si="10"/>
        <v>0</v>
      </c>
      <c r="N32" s="71">
        <f t="shared" si="11"/>
        <v>0</v>
      </c>
      <c r="O32" s="71">
        <f t="shared" si="12"/>
        <v>0</v>
      </c>
      <c r="P32" s="71">
        <f t="shared" si="13"/>
        <v>0</v>
      </c>
      <c r="Q32" s="71">
        <f t="shared" si="14"/>
        <v>0</v>
      </c>
      <c r="R32" s="71">
        <f t="shared" si="15"/>
        <v>0</v>
      </c>
      <c r="S32" s="71">
        <f t="shared" si="16"/>
        <v>0</v>
      </c>
      <c r="T32" s="71">
        <f t="shared" si="17"/>
        <v>0</v>
      </c>
      <c r="U32" s="71">
        <f t="shared" si="18"/>
        <v>0</v>
      </c>
      <c r="V32" s="28">
        <f t="shared" si="19"/>
        <v>0</v>
      </c>
      <c r="W32" s="62">
        <v>28</v>
      </c>
      <c r="X32" s="155">
        <f t="shared" si="20"/>
        <v>0</v>
      </c>
      <c r="Y32" s="155">
        <f t="shared" si="21"/>
        <v>0</v>
      </c>
      <c r="Z32" s="155">
        <f t="shared" si="22"/>
        <v>0</v>
      </c>
      <c r="AA32" s="155">
        <f t="shared" si="23"/>
        <v>0</v>
      </c>
      <c r="AB32" s="155">
        <f t="shared" si="24"/>
        <v>0</v>
      </c>
      <c r="AC32" s="155">
        <f t="shared" si="25"/>
        <v>0</v>
      </c>
      <c r="AD32" s="155">
        <f t="shared" si="26"/>
        <v>0</v>
      </c>
      <c r="AE32" s="155">
        <f t="shared" si="27"/>
        <v>0</v>
      </c>
      <c r="AF32" s="155">
        <f t="shared" si="28"/>
        <v>0</v>
      </c>
      <c r="AG32" s="155">
        <f t="shared" si="29"/>
        <v>0</v>
      </c>
      <c r="AH32" s="155">
        <f t="shared" si="30"/>
        <v>0</v>
      </c>
      <c r="AI32" s="62"/>
    </row>
    <row r="33" spans="1:35">
      <c r="A33" s="242" t="str">
        <f>A!AF40</f>
        <v xml:space="preserve"> </v>
      </c>
      <c r="B33" s="242" t="str">
        <f>B!AF40</f>
        <v xml:space="preserve"> </v>
      </c>
      <c r="C33" s="242" t="str">
        <f>'C'!AF40</f>
        <v xml:space="preserve"> </v>
      </c>
      <c r="D33" s="242" t="str">
        <f>D!AF40</f>
        <v xml:space="preserve"> </v>
      </c>
      <c r="E33" s="242" t="str">
        <f>E!AF40</f>
        <v xml:space="preserve"> </v>
      </c>
      <c r="F33" s="242" t="str">
        <f>F!AF40</f>
        <v xml:space="preserve"> </v>
      </c>
      <c r="G33" s="242" t="str">
        <f>G!AF40</f>
        <v xml:space="preserve"> </v>
      </c>
      <c r="H33" s="242" t="str">
        <f>H!AF40</f>
        <v xml:space="preserve"> </v>
      </c>
      <c r="I33" s="242" t="str">
        <f>I!AF40</f>
        <v xml:space="preserve"> </v>
      </c>
      <c r="J33" s="242" t="str">
        <f>J!AF40</f>
        <v xml:space="preserve"> </v>
      </c>
      <c r="L33" s="71">
        <f t="shared" si="9"/>
        <v>0</v>
      </c>
      <c r="M33" s="71">
        <f t="shared" si="10"/>
        <v>0</v>
      </c>
      <c r="N33" s="71">
        <f t="shared" si="11"/>
        <v>0</v>
      </c>
      <c r="O33" s="71">
        <f t="shared" si="12"/>
        <v>0</v>
      </c>
      <c r="P33" s="71">
        <f t="shared" si="13"/>
        <v>0</v>
      </c>
      <c r="Q33" s="71">
        <f t="shared" si="14"/>
        <v>0</v>
      </c>
      <c r="R33" s="71">
        <f t="shared" si="15"/>
        <v>0</v>
      </c>
      <c r="S33" s="71">
        <f t="shared" si="16"/>
        <v>0</v>
      </c>
      <c r="T33" s="71">
        <f t="shared" si="17"/>
        <v>0</v>
      </c>
      <c r="U33" s="71">
        <f t="shared" si="18"/>
        <v>0</v>
      </c>
      <c r="V33" s="28">
        <f t="shared" si="19"/>
        <v>0</v>
      </c>
      <c r="W33" s="27">
        <v>29</v>
      </c>
      <c r="X33" s="155">
        <f t="shared" si="20"/>
        <v>0</v>
      </c>
      <c r="Y33" s="155">
        <f t="shared" si="21"/>
        <v>0</v>
      </c>
      <c r="Z33" s="155">
        <f t="shared" si="22"/>
        <v>0</v>
      </c>
      <c r="AA33" s="155">
        <f t="shared" si="23"/>
        <v>0</v>
      </c>
      <c r="AB33" s="155">
        <f t="shared" si="24"/>
        <v>0</v>
      </c>
      <c r="AC33" s="155">
        <f t="shared" si="25"/>
        <v>0</v>
      </c>
      <c r="AD33" s="155">
        <f t="shared" si="26"/>
        <v>0</v>
      </c>
      <c r="AE33" s="155">
        <f t="shared" si="27"/>
        <v>0</v>
      </c>
      <c r="AF33" s="155">
        <f t="shared" si="28"/>
        <v>0</v>
      </c>
      <c r="AG33" s="155">
        <f t="shared" si="29"/>
        <v>0</v>
      </c>
      <c r="AH33" s="155">
        <f t="shared" si="30"/>
        <v>0</v>
      </c>
      <c r="AI33" s="27"/>
    </row>
    <row r="34" spans="1:35">
      <c r="A34" s="242" t="str">
        <f>A!AF41</f>
        <v xml:space="preserve"> </v>
      </c>
      <c r="B34" s="242" t="str">
        <f>B!AF41</f>
        <v xml:space="preserve"> </v>
      </c>
      <c r="C34" s="242" t="str">
        <f>'C'!AF41</f>
        <v xml:space="preserve"> </v>
      </c>
      <c r="D34" s="242" t="str">
        <f>D!AF41</f>
        <v xml:space="preserve"> </v>
      </c>
      <c r="E34" s="242" t="str">
        <f>E!AF41</f>
        <v xml:space="preserve"> </v>
      </c>
      <c r="F34" s="242" t="str">
        <f>F!AF41</f>
        <v xml:space="preserve"> </v>
      </c>
      <c r="G34" s="242" t="str">
        <f>G!AF41</f>
        <v xml:space="preserve"> </v>
      </c>
      <c r="H34" s="242" t="str">
        <f>H!AF41</f>
        <v xml:space="preserve"> </v>
      </c>
      <c r="I34" s="242" t="str">
        <f>I!AF41</f>
        <v xml:space="preserve"> </v>
      </c>
      <c r="J34" s="242" t="str">
        <f>J!AF41</f>
        <v xml:space="preserve"> </v>
      </c>
      <c r="L34" s="71">
        <f t="shared" si="9"/>
        <v>0</v>
      </c>
      <c r="M34" s="71">
        <f t="shared" si="10"/>
        <v>0</v>
      </c>
      <c r="N34" s="71">
        <f t="shared" si="11"/>
        <v>0</v>
      </c>
      <c r="O34" s="71">
        <f t="shared" si="12"/>
        <v>0</v>
      </c>
      <c r="P34" s="71">
        <f t="shared" si="13"/>
        <v>0</v>
      </c>
      <c r="Q34" s="71">
        <f t="shared" si="14"/>
        <v>0</v>
      </c>
      <c r="R34" s="71">
        <f t="shared" si="15"/>
        <v>0</v>
      </c>
      <c r="S34" s="71">
        <f t="shared" si="16"/>
        <v>0</v>
      </c>
      <c r="T34" s="71">
        <f t="shared" si="17"/>
        <v>0</v>
      </c>
      <c r="U34" s="71">
        <f t="shared" si="18"/>
        <v>0</v>
      </c>
      <c r="V34" s="28">
        <f>COUNTIF(A$4:J$43,$W34)</f>
        <v>0</v>
      </c>
      <c r="W34" s="62">
        <v>30</v>
      </c>
      <c r="X34" s="155">
        <f t="shared" si="20"/>
        <v>0</v>
      </c>
      <c r="Y34" s="155">
        <f t="shared" si="21"/>
        <v>0</v>
      </c>
      <c r="Z34" s="155">
        <f t="shared" si="22"/>
        <v>0</v>
      </c>
      <c r="AA34" s="155">
        <f t="shared" si="23"/>
        <v>0</v>
      </c>
      <c r="AB34" s="155">
        <f t="shared" si="24"/>
        <v>0</v>
      </c>
      <c r="AC34" s="155">
        <f t="shared" si="25"/>
        <v>0</v>
      </c>
      <c r="AD34" s="155">
        <f t="shared" si="26"/>
        <v>0</v>
      </c>
      <c r="AE34" s="155">
        <f t="shared" si="27"/>
        <v>0</v>
      </c>
      <c r="AF34" s="155">
        <f t="shared" si="28"/>
        <v>0</v>
      </c>
      <c r="AG34" s="155">
        <f t="shared" si="29"/>
        <v>0</v>
      </c>
      <c r="AH34" s="155">
        <f t="shared" si="30"/>
        <v>0</v>
      </c>
      <c r="AI34" s="62"/>
    </row>
    <row r="35" spans="1:35">
      <c r="A35" s="242" t="str">
        <f>A!AF42</f>
        <v xml:space="preserve"> </v>
      </c>
      <c r="B35" s="242" t="str">
        <f>B!AF42</f>
        <v xml:space="preserve"> </v>
      </c>
      <c r="C35" s="242" t="str">
        <f>'C'!AF42</f>
        <v xml:space="preserve"> </v>
      </c>
      <c r="D35" s="242" t="str">
        <f>D!AF42</f>
        <v xml:space="preserve"> </v>
      </c>
      <c r="E35" s="242" t="str">
        <f>E!AF42</f>
        <v xml:space="preserve"> </v>
      </c>
      <c r="F35" s="242" t="str">
        <f>F!AF42</f>
        <v xml:space="preserve"> </v>
      </c>
      <c r="G35" s="242" t="str">
        <f>G!AF42</f>
        <v xml:space="preserve"> </v>
      </c>
      <c r="H35" s="242" t="str">
        <f>H!AF42</f>
        <v xml:space="preserve"> </v>
      </c>
      <c r="I35" s="242" t="str">
        <f>I!AF42</f>
        <v xml:space="preserve"> </v>
      </c>
      <c r="J35" s="242" t="str">
        <f>J!AF42</f>
        <v xml:space="preserve"> </v>
      </c>
      <c r="L35" s="71">
        <f t="shared" si="9"/>
        <v>0</v>
      </c>
      <c r="M35" s="71">
        <f t="shared" si="10"/>
        <v>0</v>
      </c>
      <c r="N35" s="71">
        <f t="shared" si="11"/>
        <v>0</v>
      </c>
      <c r="O35" s="71">
        <f t="shared" si="12"/>
        <v>0</v>
      </c>
      <c r="P35" s="71">
        <f t="shared" si="13"/>
        <v>0</v>
      </c>
      <c r="Q35" s="71">
        <f t="shared" si="14"/>
        <v>0</v>
      </c>
      <c r="R35" s="71">
        <f t="shared" si="15"/>
        <v>0</v>
      </c>
      <c r="S35" s="71">
        <f t="shared" si="16"/>
        <v>0</v>
      </c>
      <c r="T35" s="71">
        <f t="shared" si="17"/>
        <v>0</v>
      </c>
      <c r="U35" s="71">
        <f t="shared" si="18"/>
        <v>0</v>
      </c>
      <c r="V35" s="28">
        <f>COUNTIF(A$4:J$43,$W35)</f>
        <v>0</v>
      </c>
      <c r="W35" s="27">
        <v>31</v>
      </c>
      <c r="X35" s="155">
        <f t="shared" si="20"/>
        <v>0</v>
      </c>
      <c r="Y35" s="155">
        <f t="shared" si="21"/>
        <v>0</v>
      </c>
      <c r="Z35" s="155">
        <f t="shared" si="22"/>
        <v>0</v>
      </c>
      <c r="AA35" s="155">
        <f t="shared" si="23"/>
        <v>0</v>
      </c>
      <c r="AB35" s="155">
        <f t="shared" si="24"/>
        <v>0</v>
      </c>
      <c r="AC35" s="155">
        <f t="shared" si="25"/>
        <v>0</v>
      </c>
      <c r="AD35" s="155">
        <f t="shared" si="26"/>
        <v>0</v>
      </c>
      <c r="AE35" s="155">
        <f t="shared" si="27"/>
        <v>0</v>
      </c>
      <c r="AF35" s="155">
        <f t="shared" si="28"/>
        <v>0</v>
      </c>
      <c r="AG35" s="155">
        <f t="shared" si="29"/>
        <v>0</v>
      </c>
      <c r="AH35" s="155">
        <f t="shared" si="30"/>
        <v>0</v>
      </c>
      <c r="AI35" s="27"/>
    </row>
    <row r="36" spans="1:35">
      <c r="A36" s="242" t="str">
        <f>A!AF43</f>
        <v xml:space="preserve"> </v>
      </c>
      <c r="B36" s="242" t="str">
        <f>B!AF43</f>
        <v xml:space="preserve"> </v>
      </c>
      <c r="C36" s="242" t="str">
        <f>'C'!AF43</f>
        <v xml:space="preserve"> </v>
      </c>
      <c r="D36" s="242" t="str">
        <f>D!AF43</f>
        <v xml:space="preserve"> </v>
      </c>
      <c r="E36" s="242" t="str">
        <f>E!AF43</f>
        <v xml:space="preserve"> </v>
      </c>
      <c r="F36" s="242" t="str">
        <f>F!AF43</f>
        <v xml:space="preserve"> </v>
      </c>
      <c r="G36" s="242" t="str">
        <f>G!AF43</f>
        <v xml:space="preserve"> </v>
      </c>
      <c r="H36" s="242" t="str">
        <f>H!AF43</f>
        <v xml:space="preserve"> </v>
      </c>
      <c r="I36" s="242" t="str">
        <f>I!AF43</f>
        <v xml:space="preserve"> </v>
      </c>
      <c r="J36" s="242" t="str">
        <f>J!AF43</f>
        <v xml:space="preserve"> </v>
      </c>
      <c r="L36" s="71">
        <f t="shared" si="9"/>
        <v>0</v>
      </c>
      <c r="M36" s="71">
        <f t="shared" si="10"/>
        <v>0</v>
      </c>
      <c r="N36" s="71">
        <f t="shared" si="11"/>
        <v>0</v>
      </c>
      <c r="O36" s="71">
        <f t="shared" si="12"/>
        <v>0</v>
      </c>
      <c r="P36" s="71">
        <f t="shared" si="13"/>
        <v>0</v>
      </c>
      <c r="Q36" s="71">
        <f t="shared" si="14"/>
        <v>0</v>
      </c>
      <c r="R36" s="71">
        <f t="shared" si="15"/>
        <v>0</v>
      </c>
      <c r="S36" s="71">
        <f t="shared" si="16"/>
        <v>0</v>
      </c>
      <c r="T36" s="71">
        <f t="shared" si="17"/>
        <v>0</v>
      </c>
      <c r="U36" s="71">
        <f t="shared" si="18"/>
        <v>0</v>
      </c>
      <c r="V36" s="28">
        <f>COUNTIF(A$4:J$43,$W36)</f>
        <v>0</v>
      </c>
      <c r="W36" s="62">
        <v>32</v>
      </c>
      <c r="X36" s="155">
        <f t="shared" si="20"/>
        <v>0</v>
      </c>
      <c r="Y36" s="155">
        <f t="shared" si="21"/>
        <v>0</v>
      </c>
      <c r="Z36" s="155">
        <f t="shared" si="22"/>
        <v>0</v>
      </c>
      <c r="AA36" s="155">
        <f t="shared" si="23"/>
        <v>0</v>
      </c>
      <c r="AB36" s="155">
        <f t="shared" si="24"/>
        <v>0</v>
      </c>
      <c r="AC36" s="155">
        <f t="shared" si="25"/>
        <v>0</v>
      </c>
      <c r="AD36" s="155">
        <f t="shared" si="26"/>
        <v>0</v>
      </c>
      <c r="AE36" s="155">
        <f t="shared" si="27"/>
        <v>0</v>
      </c>
      <c r="AF36" s="155">
        <f t="shared" si="28"/>
        <v>0</v>
      </c>
      <c r="AG36" s="155">
        <f t="shared" si="29"/>
        <v>0</v>
      </c>
      <c r="AH36" s="155">
        <f t="shared" si="30"/>
        <v>0</v>
      </c>
      <c r="AI36" s="62"/>
    </row>
    <row r="37" spans="1:35">
      <c r="A37" s="242" t="str">
        <f>A!AF44</f>
        <v xml:space="preserve"> </v>
      </c>
      <c r="B37" s="242" t="str">
        <f>B!AF44</f>
        <v xml:space="preserve"> </v>
      </c>
      <c r="C37" s="242" t="str">
        <f>'C'!AF44</f>
        <v xml:space="preserve"> </v>
      </c>
      <c r="D37" s="242" t="str">
        <f>D!AF44</f>
        <v xml:space="preserve"> </v>
      </c>
      <c r="E37" s="242" t="str">
        <f>E!AF44</f>
        <v xml:space="preserve"> </v>
      </c>
      <c r="F37" s="242" t="str">
        <f>F!AF44</f>
        <v xml:space="preserve"> </v>
      </c>
      <c r="G37" s="242" t="str">
        <f>G!AF44</f>
        <v xml:space="preserve"> </v>
      </c>
      <c r="H37" s="242" t="str">
        <f>H!AF44</f>
        <v xml:space="preserve"> </v>
      </c>
      <c r="I37" s="242" t="str">
        <f>I!AF44</f>
        <v xml:space="preserve"> </v>
      </c>
      <c r="J37" s="242" t="str">
        <f>J!AF44</f>
        <v xml:space="preserve"> </v>
      </c>
      <c r="L37" s="71">
        <f t="shared" si="9"/>
        <v>0</v>
      </c>
      <c r="M37" s="71">
        <f t="shared" si="10"/>
        <v>0</v>
      </c>
      <c r="N37" s="71">
        <f t="shared" si="11"/>
        <v>0</v>
      </c>
      <c r="O37" s="71">
        <f t="shared" si="12"/>
        <v>0</v>
      </c>
      <c r="P37" s="71">
        <f t="shared" si="13"/>
        <v>0</v>
      </c>
      <c r="Q37" s="71">
        <f t="shared" si="14"/>
        <v>0</v>
      </c>
      <c r="R37" s="71">
        <f t="shared" si="15"/>
        <v>0</v>
      </c>
      <c r="S37" s="71">
        <f t="shared" si="16"/>
        <v>0</v>
      </c>
      <c r="T37" s="71">
        <f t="shared" si="17"/>
        <v>0</v>
      </c>
      <c r="U37" s="71">
        <f t="shared" si="18"/>
        <v>0</v>
      </c>
      <c r="V37" s="28">
        <f>COUNTIF(A$4:J$43,$W37)</f>
        <v>0</v>
      </c>
      <c r="W37" s="27">
        <v>33</v>
      </c>
      <c r="X37" s="155">
        <f t="shared" si="20"/>
        <v>0</v>
      </c>
      <c r="Y37" s="155">
        <f t="shared" si="21"/>
        <v>0</v>
      </c>
      <c r="Z37" s="155">
        <f t="shared" si="22"/>
        <v>0</v>
      </c>
      <c r="AA37" s="155">
        <f t="shared" si="23"/>
        <v>0</v>
      </c>
      <c r="AB37" s="155">
        <f t="shared" si="24"/>
        <v>0</v>
      </c>
      <c r="AC37" s="155">
        <f t="shared" si="25"/>
        <v>0</v>
      </c>
      <c r="AD37" s="155">
        <f t="shared" si="26"/>
        <v>0</v>
      </c>
      <c r="AE37" s="155">
        <f t="shared" si="27"/>
        <v>0</v>
      </c>
      <c r="AF37" s="155">
        <f t="shared" si="28"/>
        <v>0</v>
      </c>
      <c r="AG37" s="155">
        <f t="shared" si="29"/>
        <v>0</v>
      </c>
      <c r="AH37" s="155">
        <f t="shared" si="30"/>
        <v>0</v>
      </c>
      <c r="AI37" s="27"/>
    </row>
    <row r="38" spans="1:35">
      <c r="A38" s="242" t="str">
        <f>A!AF45</f>
        <v xml:space="preserve"> </v>
      </c>
      <c r="B38" s="242" t="str">
        <f>B!AF45</f>
        <v xml:space="preserve"> </v>
      </c>
      <c r="C38" s="242" t="str">
        <f>'C'!AF45</f>
        <v xml:space="preserve"> </v>
      </c>
      <c r="D38" s="242" t="str">
        <f>D!AF45</f>
        <v xml:space="preserve"> </v>
      </c>
      <c r="E38" s="242" t="str">
        <f>E!AF45</f>
        <v xml:space="preserve"> </v>
      </c>
      <c r="F38" s="242" t="str">
        <f>F!AF45</f>
        <v xml:space="preserve"> </v>
      </c>
      <c r="G38" s="242" t="str">
        <f>G!AF45</f>
        <v xml:space="preserve"> </v>
      </c>
      <c r="H38" s="242" t="str">
        <f>H!AF45</f>
        <v xml:space="preserve"> </v>
      </c>
      <c r="I38" s="242" t="str">
        <f>I!AF45</f>
        <v xml:space="preserve"> </v>
      </c>
      <c r="J38" s="242" t="str">
        <f>J!AF45</f>
        <v xml:space="preserve"> </v>
      </c>
      <c r="L38" s="71">
        <f t="shared" si="9"/>
        <v>0</v>
      </c>
      <c r="M38" s="71">
        <f t="shared" si="10"/>
        <v>0</v>
      </c>
      <c r="N38" s="71">
        <f t="shared" si="11"/>
        <v>0</v>
      </c>
      <c r="O38" s="71">
        <f t="shared" si="12"/>
        <v>0</v>
      </c>
      <c r="P38" s="71">
        <f t="shared" si="13"/>
        <v>0</v>
      </c>
      <c r="Q38" s="71">
        <f t="shared" si="14"/>
        <v>0</v>
      </c>
      <c r="R38" s="71">
        <f t="shared" si="15"/>
        <v>0</v>
      </c>
      <c r="S38" s="71">
        <f t="shared" si="16"/>
        <v>0</v>
      </c>
      <c r="T38" s="71">
        <f t="shared" si="17"/>
        <v>0</v>
      </c>
      <c r="U38" s="71">
        <f t="shared" si="18"/>
        <v>0</v>
      </c>
      <c r="V38" s="28">
        <f>COUNTIF(A$4:J$43,$W38)</f>
        <v>0</v>
      </c>
      <c r="W38" s="27">
        <v>34</v>
      </c>
      <c r="X38" s="155">
        <f t="shared" si="20"/>
        <v>0</v>
      </c>
      <c r="Y38" s="155">
        <f t="shared" si="21"/>
        <v>0</v>
      </c>
      <c r="Z38" s="155">
        <f t="shared" si="22"/>
        <v>0</v>
      </c>
      <c r="AA38" s="155">
        <f t="shared" si="23"/>
        <v>0</v>
      </c>
      <c r="AB38" s="155">
        <f t="shared" si="24"/>
        <v>0</v>
      </c>
      <c r="AC38" s="155">
        <f t="shared" si="25"/>
        <v>0</v>
      </c>
      <c r="AD38" s="155">
        <f t="shared" si="26"/>
        <v>0</v>
      </c>
      <c r="AE38" s="155">
        <f t="shared" si="27"/>
        <v>0</v>
      </c>
      <c r="AF38" s="155">
        <f t="shared" si="28"/>
        <v>0</v>
      </c>
      <c r="AG38" s="155">
        <f t="shared" si="29"/>
        <v>0</v>
      </c>
      <c r="AH38" s="155">
        <f t="shared" si="30"/>
        <v>0</v>
      </c>
      <c r="AI38" s="62"/>
    </row>
    <row r="39" spans="1:35">
      <c r="A39" s="242" t="str">
        <f>A!AF46</f>
        <v xml:space="preserve"> </v>
      </c>
      <c r="B39" s="242" t="str">
        <f>B!AF46</f>
        <v xml:space="preserve"> </v>
      </c>
      <c r="C39" s="242" t="str">
        <f>'C'!AF46</f>
        <v xml:space="preserve"> </v>
      </c>
      <c r="D39" s="242" t="str">
        <f>D!AF46</f>
        <v xml:space="preserve"> </v>
      </c>
      <c r="E39" s="242" t="str">
        <f>E!AF46</f>
        <v xml:space="preserve"> </v>
      </c>
      <c r="F39" s="242" t="str">
        <f>F!AF46</f>
        <v xml:space="preserve"> </v>
      </c>
      <c r="G39" s="242" t="str">
        <f>G!AF46</f>
        <v xml:space="preserve"> </v>
      </c>
      <c r="H39" s="242" t="str">
        <f>H!AF46</f>
        <v xml:space="preserve"> </v>
      </c>
      <c r="I39" s="242" t="str">
        <f>I!AF46</f>
        <v xml:space="preserve"> </v>
      </c>
      <c r="J39" s="242" t="str">
        <f>J!AF46</f>
        <v xml:space="preserve"> </v>
      </c>
      <c r="L39" s="71">
        <f t="shared" si="9"/>
        <v>0</v>
      </c>
      <c r="M39" s="71">
        <f t="shared" si="10"/>
        <v>0</v>
      </c>
      <c r="N39" s="71">
        <f t="shared" si="11"/>
        <v>0</v>
      </c>
      <c r="O39" s="71">
        <f t="shared" si="12"/>
        <v>0</v>
      </c>
      <c r="P39" s="71">
        <f t="shared" si="13"/>
        <v>0</v>
      </c>
      <c r="Q39" s="71">
        <f t="shared" si="14"/>
        <v>0</v>
      </c>
      <c r="R39" s="71">
        <f t="shared" si="15"/>
        <v>0</v>
      </c>
      <c r="S39" s="71">
        <f t="shared" si="16"/>
        <v>0</v>
      </c>
      <c r="T39" s="71">
        <f t="shared" si="17"/>
        <v>0</v>
      </c>
      <c r="U39" s="71">
        <f t="shared" si="18"/>
        <v>0</v>
      </c>
      <c r="V39" s="28">
        <f t="shared" ref="V39:V41" si="31">COUNTIF(A$4:J$43,$W39)</f>
        <v>0</v>
      </c>
      <c r="W39" s="27">
        <v>35</v>
      </c>
      <c r="X39" s="155">
        <f t="shared" si="20"/>
        <v>0</v>
      </c>
      <c r="Y39" s="155">
        <f t="shared" si="21"/>
        <v>0</v>
      </c>
      <c r="Z39" s="155">
        <f t="shared" si="22"/>
        <v>0</v>
      </c>
      <c r="AA39" s="155">
        <f t="shared" si="23"/>
        <v>0</v>
      </c>
      <c r="AB39" s="155">
        <f t="shared" si="24"/>
        <v>0</v>
      </c>
      <c r="AC39" s="155">
        <f t="shared" si="25"/>
        <v>0</v>
      </c>
      <c r="AD39" s="155">
        <f t="shared" si="26"/>
        <v>0</v>
      </c>
      <c r="AE39" s="155">
        <f t="shared" si="27"/>
        <v>0</v>
      </c>
      <c r="AF39" s="155">
        <f t="shared" si="28"/>
        <v>0</v>
      </c>
      <c r="AG39" s="155">
        <f t="shared" si="29"/>
        <v>0</v>
      </c>
      <c r="AH39" s="155">
        <f t="shared" si="30"/>
        <v>0</v>
      </c>
      <c r="AI39" s="63"/>
    </row>
    <row r="40" spans="1:35">
      <c r="A40" s="242" t="str">
        <f>A!AF47</f>
        <v xml:space="preserve"> </v>
      </c>
      <c r="B40" s="242" t="str">
        <f>B!AF47</f>
        <v xml:space="preserve"> </v>
      </c>
      <c r="C40" s="242" t="str">
        <f>'C'!AF47</f>
        <v xml:space="preserve"> </v>
      </c>
      <c r="D40" s="242" t="str">
        <f>D!AF47</f>
        <v xml:space="preserve"> </v>
      </c>
      <c r="E40" s="242" t="str">
        <f>E!AF47</f>
        <v xml:space="preserve"> </v>
      </c>
      <c r="F40" s="242" t="str">
        <f>F!AF47</f>
        <v xml:space="preserve"> </v>
      </c>
      <c r="G40" s="242" t="str">
        <f>G!AF47</f>
        <v xml:space="preserve"> </v>
      </c>
      <c r="H40" s="242" t="str">
        <f>H!AF47</f>
        <v xml:space="preserve"> </v>
      </c>
      <c r="I40" s="242" t="str">
        <f>I!AF47</f>
        <v xml:space="preserve"> </v>
      </c>
      <c r="J40" s="242" t="str">
        <f>J!AF47</f>
        <v xml:space="preserve"> </v>
      </c>
      <c r="L40" s="71">
        <f t="shared" si="9"/>
        <v>0</v>
      </c>
      <c r="M40" s="71">
        <f t="shared" si="10"/>
        <v>0</v>
      </c>
      <c r="N40" s="71">
        <f t="shared" si="11"/>
        <v>0</v>
      </c>
      <c r="O40" s="71">
        <f t="shared" si="12"/>
        <v>0</v>
      </c>
      <c r="P40" s="71">
        <f t="shared" si="13"/>
        <v>0</v>
      </c>
      <c r="Q40" s="71">
        <f t="shared" si="14"/>
        <v>0</v>
      </c>
      <c r="R40" s="71">
        <f t="shared" si="15"/>
        <v>0</v>
      </c>
      <c r="S40" s="71">
        <f t="shared" si="16"/>
        <v>0</v>
      </c>
      <c r="T40" s="71">
        <f t="shared" si="17"/>
        <v>0</v>
      </c>
      <c r="U40" s="71">
        <f t="shared" si="18"/>
        <v>0</v>
      </c>
      <c r="V40" s="28">
        <f t="shared" si="31"/>
        <v>0</v>
      </c>
      <c r="W40" s="27">
        <v>36</v>
      </c>
      <c r="X40" s="155">
        <f t="shared" si="20"/>
        <v>0</v>
      </c>
      <c r="Y40" s="155">
        <f t="shared" si="21"/>
        <v>0</v>
      </c>
      <c r="Z40" s="155">
        <f t="shared" si="22"/>
        <v>0</v>
      </c>
      <c r="AA40" s="155">
        <f t="shared" si="23"/>
        <v>0</v>
      </c>
      <c r="AB40" s="155">
        <f t="shared" si="24"/>
        <v>0</v>
      </c>
      <c r="AC40" s="155">
        <f t="shared" si="25"/>
        <v>0</v>
      </c>
      <c r="AD40" s="155">
        <f t="shared" si="26"/>
        <v>0</v>
      </c>
      <c r="AE40" s="155">
        <f t="shared" si="27"/>
        <v>0</v>
      </c>
      <c r="AF40" s="155">
        <f t="shared" si="28"/>
        <v>0</v>
      </c>
      <c r="AG40" s="155">
        <f t="shared" si="29"/>
        <v>0</v>
      </c>
      <c r="AH40" s="155">
        <f t="shared" si="30"/>
        <v>0</v>
      </c>
      <c r="AI40" s="63"/>
    </row>
    <row r="41" spans="1:35">
      <c r="A41" s="242" t="str">
        <f>A!AF48</f>
        <v xml:space="preserve"> </v>
      </c>
      <c r="B41" s="242" t="str">
        <f>B!AF48</f>
        <v xml:space="preserve"> </v>
      </c>
      <c r="C41" s="242" t="str">
        <f>'C'!AF48</f>
        <v xml:space="preserve"> </v>
      </c>
      <c r="D41" s="242" t="str">
        <f>D!AF48</f>
        <v xml:space="preserve"> </v>
      </c>
      <c r="E41" s="242" t="str">
        <f>E!AF48</f>
        <v xml:space="preserve"> </v>
      </c>
      <c r="F41" s="242" t="str">
        <f>F!AF48</f>
        <v xml:space="preserve"> </v>
      </c>
      <c r="G41" s="242" t="str">
        <f>G!AF48</f>
        <v xml:space="preserve"> </v>
      </c>
      <c r="H41" s="242" t="str">
        <f>H!AF48</f>
        <v xml:space="preserve"> </v>
      </c>
      <c r="I41" s="242" t="str">
        <f>I!AF48</f>
        <v xml:space="preserve"> </v>
      </c>
      <c r="J41" s="242" t="str">
        <f>J!AF48</f>
        <v xml:space="preserve"> </v>
      </c>
      <c r="L41" s="71">
        <f t="shared" si="9"/>
        <v>0</v>
      </c>
      <c r="M41" s="71">
        <f t="shared" si="10"/>
        <v>0</v>
      </c>
      <c r="N41" s="71">
        <f t="shared" si="11"/>
        <v>0</v>
      </c>
      <c r="O41" s="71">
        <f t="shared" si="12"/>
        <v>0</v>
      </c>
      <c r="P41" s="71">
        <f t="shared" si="13"/>
        <v>0</v>
      </c>
      <c r="Q41" s="71">
        <f t="shared" si="14"/>
        <v>0</v>
      </c>
      <c r="R41" s="71">
        <f t="shared" si="15"/>
        <v>0</v>
      </c>
      <c r="S41" s="71">
        <f t="shared" si="16"/>
        <v>0</v>
      </c>
      <c r="T41" s="71">
        <f t="shared" si="17"/>
        <v>0</v>
      </c>
      <c r="U41" s="71">
        <f t="shared" si="18"/>
        <v>0</v>
      </c>
      <c r="V41" s="28">
        <f t="shared" si="31"/>
        <v>0</v>
      </c>
      <c r="W41" s="27">
        <v>37</v>
      </c>
      <c r="X41" s="155">
        <f t="shared" si="20"/>
        <v>0</v>
      </c>
      <c r="Y41" s="155">
        <f t="shared" si="21"/>
        <v>0</v>
      </c>
      <c r="Z41" s="155">
        <f t="shared" si="22"/>
        <v>0</v>
      </c>
      <c r="AA41" s="155">
        <f t="shared" si="23"/>
        <v>0</v>
      </c>
      <c r="AB41" s="155">
        <f t="shared" si="24"/>
        <v>0</v>
      </c>
      <c r="AC41" s="155">
        <f t="shared" si="25"/>
        <v>0</v>
      </c>
      <c r="AD41" s="155">
        <f t="shared" si="26"/>
        <v>0</v>
      </c>
      <c r="AE41" s="155">
        <f t="shared" si="27"/>
        <v>0</v>
      </c>
      <c r="AF41" s="155">
        <f t="shared" si="28"/>
        <v>0</v>
      </c>
      <c r="AG41" s="155">
        <f t="shared" si="29"/>
        <v>0</v>
      </c>
      <c r="AH41" s="155">
        <f t="shared" si="30"/>
        <v>0</v>
      </c>
      <c r="AI41" s="63"/>
    </row>
    <row r="42" spans="1:35">
      <c r="A42" s="242" t="str">
        <f>A!AF49</f>
        <v xml:space="preserve"> </v>
      </c>
      <c r="B42" s="242" t="str">
        <f>B!AF49</f>
        <v xml:space="preserve"> </v>
      </c>
      <c r="C42" s="242" t="str">
        <f>'C'!AF49</f>
        <v xml:space="preserve"> </v>
      </c>
      <c r="D42" s="242" t="str">
        <f>D!AF49</f>
        <v xml:space="preserve"> </v>
      </c>
      <c r="E42" s="242" t="str">
        <f>E!AF49</f>
        <v xml:space="preserve"> </v>
      </c>
      <c r="F42" s="242" t="str">
        <f>F!AF49</f>
        <v xml:space="preserve"> </v>
      </c>
      <c r="G42" s="242" t="str">
        <f>G!AF49</f>
        <v xml:space="preserve"> </v>
      </c>
      <c r="H42" s="242" t="str">
        <f>H!AF49</f>
        <v xml:space="preserve"> </v>
      </c>
      <c r="I42" s="242" t="str">
        <f>I!AF49</f>
        <v xml:space="preserve"> </v>
      </c>
      <c r="J42" s="242" t="str">
        <f>J!AF49</f>
        <v xml:space="preserve"> </v>
      </c>
      <c r="L42" s="71">
        <f t="shared" si="9"/>
        <v>0</v>
      </c>
      <c r="M42" s="71">
        <f t="shared" si="10"/>
        <v>0</v>
      </c>
      <c r="N42" s="71">
        <f t="shared" si="11"/>
        <v>0</v>
      </c>
      <c r="O42" s="71">
        <f t="shared" si="12"/>
        <v>0</v>
      </c>
      <c r="P42" s="71">
        <f t="shared" si="13"/>
        <v>0</v>
      </c>
      <c r="Q42" s="71">
        <f t="shared" si="14"/>
        <v>0</v>
      </c>
      <c r="R42" s="71">
        <f t="shared" si="15"/>
        <v>0</v>
      </c>
      <c r="S42" s="71">
        <f t="shared" si="16"/>
        <v>0</v>
      </c>
      <c r="T42" s="71">
        <f t="shared" si="17"/>
        <v>0</v>
      </c>
      <c r="U42" s="71">
        <f t="shared" si="18"/>
        <v>0</v>
      </c>
      <c r="V42" s="28">
        <f t="shared" ref="V42:V48" si="32">COUNTIF(A$4:J$43,$W42)</f>
        <v>0</v>
      </c>
      <c r="W42" s="27">
        <v>38</v>
      </c>
      <c r="X42" s="155">
        <f t="shared" si="20"/>
        <v>0</v>
      </c>
      <c r="Y42" s="155">
        <f t="shared" si="21"/>
        <v>0</v>
      </c>
      <c r="Z42" s="155">
        <f t="shared" si="22"/>
        <v>0</v>
      </c>
      <c r="AA42" s="155">
        <f t="shared" si="23"/>
        <v>0</v>
      </c>
      <c r="AB42" s="155">
        <f t="shared" si="24"/>
        <v>0</v>
      </c>
      <c r="AC42" s="155">
        <f t="shared" si="25"/>
        <v>0</v>
      </c>
      <c r="AD42" s="155">
        <f t="shared" si="26"/>
        <v>0</v>
      </c>
      <c r="AE42" s="155">
        <f t="shared" si="27"/>
        <v>0</v>
      </c>
      <c r="AF42" s="155">
        <f t="shared" si="28"/>
        <v>0</v>
      </c>
      <c r="AG42" s="155">
        <f t="shared" si="29"/>
        <v>0</v>
      </c>
      <c r="AH42" s="155">
        <f t="shared" si="30"/>
        <v>0</v>
      </c>
      <c r="AI42" s="63"/>
    </row>
    <row r="43" spans="1:35">
      <c r="A43" s="242" t="str">
        <f>A!AF50</f>
        <v xml:space="preserve"> </v>
      </c>
      <c r="B43" s="242" t="str">
        <f>B!AF50</f>
        <v xml:space="preserve"> </v>
      </c>
      <c r="C43" s="242" t="str">
        <f>'C'!AF50</f>
        <v xml:space="preserve"> </v>
      </c>
      <c r="D43" s="242" t="str">
        <f>D!AF50</f>
        <v xml:space="preserve"> </v>
      </c>
      <c r="E43" s="242" t="str">
        <f>E!AF50</f>
        <v xml:space="preserve"> </v>
      </c>
      <c r="F43" s="242" t="str">
        <f>F!AF50</f>
        <v xml:space="preserve"> </v>
      </c>
      <c r="G43" s="242" t="str">
        <f>G!AF50</f>
        <v xml:space="preserve"> </v>
      </c>
      <c r="H43" s="242" t="str">
        <f>H!AF50</f>
        <v xml:space="preserve"> </v>
      </c>
      <c r="I43" s="242" t="str">
        <f>I!AF50</f>
        <v xml:space="preserve"> </v>
      </c>
      <c r="J43" s="242" t="str">
        <f>J!AF50</f>
        <v xml:space="preserve"> </v>
      </c>
      <c r="L43" s="71">
        <f t="shared" si="9"/>
        <v>0</v>
      </c>
      <c r="M43" s="71">
        <f t="shared" si="10"/>
        <v>0</v>
      </c>
      <c r="N43" s="71">
        <f t="shared" si="11"/>
        <v>0</v>
      </c>
      <c r="O43" s="71">
        <f t="shared" si="12"/>
        <v>0</v>
      </c>
      <c r="P43" s="71">
        <f t="shared" si="13"/>
        <v>0</v>
      </c>
      <c r="Q43" s="71">
        <f t="shared" si="14"/>
        <v>0</v>
      </c>
      <c r="R43" s="71">
        <f t="shared" si="15"/>
        <v>0</v>
      </c>
      <c r="S43" s="71">
        <f t="shared" si="16"/>
        <v>0</v>
      </c>
      <c r="T43" s="71">
        <f t="shared" si="17"/>
        <v>0</v>
      </c>
      <c r="U43" s="71">
        <f t="shared" si="18"/>
        <v>0</v>
      </c>
      <c r="V43" s="28">
        <f t="shared" si="32"/>
        <v>0</v>
      </c>
      <c r="W43" s="27">
        <v>39</v>
      </c>
      <c r="X43" s="155">
        <f t="shared" si="20"/>
        <v>0</v>
      </c>
      <c r="Y43" s="155">
        <f t="shared" si="21"/>
        <v>0</v>
      </c>
      <c r="Z43" s="155">
        <f t="shared" si="22"/>
        <v>0</v>
      </c>
      <c r="AA43" s="155">
        <f t="shared" si="23"/>
        <v>0</v>
      </c>
      <c r="AB43" s="155">
        <f t="shared" si="24"/>
        <v>0</v>
      </c>
      <c r="AC43" s="155">
        <f t="shared" si="25"/>
        <v>0</v>
      </c>
      <c r="AD43" s="155">
        <f t="shared" si="26"/>
        <v>0</v>
      </c>
      <c r="AE43" s="155">
        <f t="shared" si="27"/>
        <v>0</v>
      </c>
      <c r="AF43" s="155">
        <f t="shared" si="28"/>
        <v>0</v>
      </c>
      <c r="AG43" s="155">
        <f t="shared" si="29"/>
        <v>0</v>
      </c>
      <c r="AH43" s="155">
        <f t="shared" si="30"/>
        <v>0</v>
      </c>
      <c r="AI43" s="63"/>
    </row>
    <row r="44" spans="1:35">
      <c r="L44" s="71">
        <f t="shared" si="9"/>
        <v>0</v>
      </c>
      <c r="M44" s="71">
        <f t="shared" si="10"/>
        <v>0</v>
      </c>
      <c r="N44" s="71">
        <f t="shared" si="11"/>
        <v>0</v>
      </c>
      <c r="O44" s="71">
        <f t="shared" si="12"/>
        <v>0</v>
      </c>
      <c r="P44" s="71">
        <f t="shared" si="13"/>
        <v>0</v>
      </c>
      <c r="Q44" s="71">
        <f t="shared" si="14"/>
        <v>0</v>
      </c>
      <c r="R44" s="71">
        <f t="shared" si="15"/>
        <v>0</v>
      </c>
      <c r="S44" s="71">
        <f t="shared" si="16"/>
        <v>0</v>
      </c>
      <c r="T44" s="71">
        <f t="shared" si="17"/>
        <v>0</v>
      </c>
      <c r="U44" s="71">
        <f t="shared" si="18"/>
        <v>0</v>
      </c>
      <c r="V44" s="28">
        <f t="shared" si="32"/>
        <v>0</v>
      </c>
      <c r="W44" s="27">
        <v>40</v>
      </c>
      <c r="X44" s="155">
        <f t="shared" si="20"/>
        <v>0</v>
      </c>
      <c r="Y44" s="155">
        <f t="shared" si="21"/>
        <v>0</v>
      </c>
      <c r="Z44" s="155">
        <f t="shared" si="22"/>
        <v>0</v>
      </c>
      <c r="AA44" s="155">
        <f t="shared" si="23"/>
        <v>0</v>
      </c>
      <c r="AB44" s="155">
        <f t="shared" si="24"/>
        <v>0</v>
      </c>
      <c r="AC44" s="155">
        <f t="shared" si="25"/>
        <v>0</v>
      </c>
      <c r="AD44" s="155">
        <f t="shared" si="26"/>
        <v>0</v>
      </c>
      <c r="AE44" s="155">
        <f t="shared" si="27"/>
        <v>0</v>
      </c>
      <c r="AF44" s="155">
        <f t="shared" si="28"/>
        <v>0</v>
      </c>
      <c r="AG44" s="155">
        <f t="shared" si="29"/>
        <v>0</v>
      </c>
      <c r="AH44" s="155">
        <f t="shared" si="30"/>
        <v>0</v>
      </c>
      <c r="AI44" s="63"/>
    </row>
    <row r="45" spans="1:35">
      <c r="L45" s="71">
        <f t="shared" si="9"/>
        <v>0</v>
      </c>
      <c r="M45" s="71">
        <f t="shared" si="10"/>
        <v>0</v>
      </c>
      <c r="N45" s="71">
        <f t="shared" si="11"/>
        <v>0</v>
      </c>
      <c r="O45" s="71">
        <f t="shared" si="12"/>
        <v>0</v>
      </c>
      <c r="P45" s="71">
        <f t="shared" si="13"/>
        <v>0</v>
      </c>
      <c r="Q45" s="71">
        <f t="shared" si="14"/>
        <v>0</v>
      </c>
      <c r="R45" s="71">
        <f t="shared" si="15"/>
        <v>0</v>
      </c>
      <c r="S45" s="71">
        <f t="shared" si="16"/>
        <v>0</v>
      </c>
      <c r="T45" s="71">
        <f t="shared" si="17"/>
        <v>0</v>
      </c>
      <c r="U45" s="71">
        <f t="shared" si="18"/>
        <v>0</v>
      </c>
      <c r="V45" s="28">
        <f t="shared" si="32"/>
        <v>0</v>
      </c>
      <c r="W45" s="27">
        <v>41</v>
      </c>
      <c r="X45" s="155">
        <f t="shared" si="20"/>
        <v>0</v>
      </c>
      <c r="Y45" s="155">
        <f t="shared" si="21"/>
        <v>0</v>
      </c>
      <c r="Z45" s="155">
        <f t="shared" si="22"/>
        <v>0</v>
      </c>
      <c r="AA45" s="155">
        <f t="shared" si="23"/>
        <v>0</v>
      </c>
      <c r="AB45" s="155">
        <f t="shared" si="24"/>
        <v>0</v>
      </c>
      <c r="AC45" s="155">
        <f t="shared" si="25"/>
        <v>0</v>
      </c>
      <c r="AD45" s="155">
        <f t="shared" si="26"/>
        <v>0</v>
      </c>
      <c r="AE45" s="155">
        <f t="shared" si="27"/>
        <v>0</v>
      </c>
      <c r="AF45" s="155">
        <f t="shared" si="28"/>
        <v>0</v>
      </c>
      <c r="AG45" s="155">
        <f t="shared" si="29"/>
        <v>0</v>
      </c>
      <c r="AH45" s="155">
        <f t="shared" si="30"/>
        <v>0</v>
      </c>
      <c r="AI45" s="63"/>
    </row>
    <row r="46" spans="1:35">
      <c r="L46" s="71">
        <f t="shared" si="9"/>
        <v>0</v>
      </c>
      <c r="M46" s="71">
        <f t="shared" si="10"/>
        <v>0</v>
      </c>
      <c r="N46" s="71">
        <f t="shared" si="11"/>
        <v>0</v>
      </c>
      <c r="O46" s="71">
        <f t="shared" si="12"/>
        <v>0</v>
      </c>
      <c r="P46" s="71">
        <f t="shared" si="13"/>
        <v>0</v>
      </c>
      <c r="Q46" s="71">
        <f t="shared" si="14"/>
        <v>0</v>
      </c>
      <c r="R46" s="71">
        <f t="shared" si="15"/>
        <v>0</v>
      </c>
      <c r="S46" s="71">
        <f t="shared" si="16"/>
        <v>0</v>
      </c>
      <c r="T46" s="71">
        <f t="shared" si="17"/>
        <v>0</v>
      </c>
      <c r="U46" s="71">
        <f t="shared" si="18"/>
        <v>0</v>
      </c>
      <c r="V46" s="28">
        <f t="shared" si="32"/>
        <v>0</v>
      </c>
      <c r="W46" s="27">
        <v>42</v>
      </c>
      <c r="X46" s="155">
        <f t="shared" si="20"/>
        <v>0</v>
      </c>
      <c r="Y46" s="155">
        <f t="shared" si="21"/>
        <v>0</v>
      </c>
      <c r="Z46" s="155">
        <f t="shared" si="22"/>
        <v>0</v>
      </c>
      <c r="AA46" s="155">
        <f t="shared" si="23"/>
        <v>0</v>
      </c>
      <c r="AB46" s="155">
        <f t="shared" si="24"/>
        <v>0</v>
      </c>
      <c r="AC46" s="155">
        <f t="shared" si="25"/>
        <v>0</v>
      </c>
      <c r="AD46" s="155">
        <f t="shared" si="26"/>
        <v>0</v>
      </c>
      <c r="AE46" s="155">
        <f t="shared" si="27"/>
        <v>0</v>
      </c>
      <c r="AF46" s="155">
        <f t="shared" si="28"/>
        <v>0</v>
      </c>
      <c r="AG46" s="155">
        <f t="shared" si="29"/>
        <v>0</v>
      </c>
      <c r="AH46" s="155">
        <f t="shared" si="30"/>
        <v>0</v>
      </c>
      <c r="AI46" s="63"/>
    </row>
    <row r="47" spans="1:35">
      <c r="L47" s="71">
        <f t="shared" si="9"/>
        <v>0</v>
      </c>
      <c r="M47" s="71">
        <f t="shared" si="10"/>
        <v>0</v>
      </c>
      <c r="N47" s="71">
        <f t="shared" si="11"/>
        <v>0</v>
      </c>
      <c r="O47" s="71">
        <f t="shared" si="12"/>
        <v>0</v>
      </c>
      <c r="P47" s="71">
        <f t="shared" si="13"/>
        <v>0</v>
      </c>
      <c r="Q47" s="71">
        <f t="shared" si="14"/>
        <v>0</v>
      </c>
      <c r="R47" s="71">
        <f t="shared" si="15"/>
        <v>0</v>
      </c>
      <c r="S47" s="71">
        <f t="shared" si="16"/>
        <v>0</v>
      </c>
      <c r="T47" s="71">
        <f t="shared" si="17"/>
        <v>0</v>
      </c>
      <c r="U47" s="71">
        <f t="shared" si="18"/>
        <v>0</v>
      </c>
      <c r="V47" s="28">
        <f t="shared" si="32"/>
        <v>0</v>
      </c>
      <c r="W47" s="27">
        <v>43</v>
      </c>
      <c r="X47" s="155">
        <f t="shared" si="20"/>
        <v>0</v>
      </c>
      <c r="Y47" s="155">
        <f t="shared" si="21"/>
        <v>0</v>
      </c>
      <c r="Z47" s="155">
        <f t="shared" si="22"/>
        <v>0</v>
      </c>
      <c r="AA47" s="155">
        <f t="shared" si="23"/>
        <v>0</v>
      </c>
      <c r="AB47" s="155">
        <f t="shared" si="24"/>
        <v>0</v>
      </c>
      <c r="AC47" s="155">
        <f t="shared" si="25"/>
        <v>0</v>
      </c>
      <c r="AD47" s="155">
        <f t="shared" si="26"/>
        <v>0</v>
      </c>
      <c r="AE47" s="155">
        <f t="shared" si="27"/>
        <v>0</v>
      </c>
      <c r="AF47" s="155">
        <f t="shared" si="28"/>
        <v>0</v>
      </c>
      <c r="AG47" s="155">
        <f t="shared" si="29"/>
        <v>0</v>
      </c>
      <c r="AH47" s="155">
        <f t="shared" si="30"/>
        <v>0</v>
      </c>
      <c r="AI47" s="63"/>
    </row>
    <row r="48" spans="1:35">
      <c r="L48" s="71">
        <f t="shared" si="9"/>
        <v>0</v>
      </c>
      <c r="M48" s="71">
        <f t="shared" si="10"/>
        <v>0</v>
      </c>
      <c r="N48" s="71">
        <f t="shared" si="11"/>
        <v>0</v>
      </c>
      <c r="O48" s="71">
        <f t="shared" si="12"/>
        <v>0</v>
      </c>
      <c r="P48" s="71">
        <f t="shared" si="13"/>
        <v>0</v>
      </c>
      <c r="Q48" s="71">
        <f t="shared" si="14"/>
        <v>0</v>
      </c>
      <c r="R48" s="71">
        <f t="shared" si="15"/>
        <v>0</v>
      </c>
      <c r="S48" s="71">
        <f t="shared" si="16"/>
        <v>0</v>
      </c>
      <c r="T48" s="71">
        <f t="shared" si="17"/>
        <v>0</v>
      </c>
      <c r="U48" s="71">
        <f t="shared" si="18"/>
        <v>0</v>
      </c>
      <c r="V48" s="28">
        <f t="shared" si="32"/>
        <v>0</v>
      </c>
      <c r="W48" s="27">
        <v>44</v>
      </c>
      <c r="X48" s="155">
        <f t="shared" si="20"/>
        <v>0</v>
      </c>
      <c r="Y48" s="155">
        <f t="shared" si="21"/>
        <v>0</v>
      </c>
      <c r="Z48" s="155">
        <f t="shared" si="22"/>
        <v>0</v>
      </c>
      <c r="AA48" s="155">
        <f t="shared" si="23"/>
        <v>0</v>
      </c>
      <c r="AB48" s="155">
        <f t="shared" si="24"/>
        <v>0</v>
      </c>
      <c r="AC48" s="155">
        <f t="shared" si="25"/>
        <v>0</v>
      </c>
      <c r="AD48" s="155">
        <f t="shared" si="26"/>
        <v>0</v>
      </c>
      <c r="AE48" s="155">
        <f t="shared" si="27"/>
        <v>0</v>
      </c>
      <c r="AF48" s="155">
        <f t="shared" si="28"/>
        <v>0</v>
      </c>
      <c r="AG48" s="155">
        <f t="shared" si="29"/>
        <v>0</v>
      </c>
      <c r="AH48" s="155">
        <f t="shared" si="30"/>
        <v>0</v>
      </c>
      <c r="AI48" s="63"/>
    </row>
    <row r="49" spans="12:35">
      <c r="M49" s="79"/>
      <c r="N49" s="79"/>
      <c r="O49" s="79"/>
      <c r="P49" s="79"/>
      <c r="Q49" s="79"/>
      <c r="R49" s="79"/>
      <c r="S49" s="79"/>
      <c r="T49" s="79"/>
      <c r="U49" s="79"/>
      <c r="V49" s="150"/>
      <c r="W49" s="151"/>
      <c r="X49" s="149"/>
      <c r="Y49" s="151"/>
      <c r="Z49" s="152"/>
      <c r="AA49" s="152"/>
      <c r="AB49" s="152"/>
      <c r="AC49" s="152"/>
      <c r="AD49" s="152"/>
      <c r="AE49" s="152"/>
      <c r="AF49" s="152"/>
      <c r="AG49" s="152"/>
      <c r="AH49" s="153"/>
      <c r="AI49" s="64"/>
    </row>
    <row r="50" spans="12:35" hidden="1">
      <c r="L50" s="154">
        <f t="shared" ref="L50:V50" si="33">SUM(L4:L48)</f>
        <v>0</v>
      </c>
      <c r="M50" s="154">
        <f t="shared" si="33"/>
        <v>0</v>
      </c>
      <c r="N50" s="154">
        <f t="shared" si="33"/>
        <v>0</v>
      </c>
      <c r="O50" s="154">
        <f t="shared" si="33"/>
        <v>0</v>
      </c>
      <c r="P50" s="154">
        <f t="shared" si="33"/>
        <v>0</v>
      </c>
      <c r="Q50" s="154">
        <f t="shared" si="33"/>
        <v>0</v>
      </c>
      <c r="R50" s="154">
        <f t="shared" si="33"/>
        <v>0</v>
      </c>
      <c r="S50" s="154">
        <f t="shared" si="33"/>
        <v>0</v>
      </c>
      <c r="T50" s="154">
        <f t="shared" si="33"/>
        <v>0</v>
      </c>
      <c r="U50" s="154">
        <f t="shared" si="33"/>
        <v>0</v>
      </c>
      <c r="V50" s="154">
        <f t="shared" si="33"/>
        <v>0</v>
      </c>
    </row>
  </sheetData>
  <mergeCells count="5">
    <mergeCell ref="AI2:AI3"/>
    <mergeCell ref="W2:W3"/>
    <mergeCell ref="L3:V3"/>
    <mergeCell ref="X3:AH3"/>
    <mergeCell ref="L1:AH1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75"/>
  <sheetData/>
  <sheetProtection sheet="1" objects="1" scenarios="1"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 fitToPage="1"/>
  </sheetPr>
  <dimension ref="A1:BY86"/>
  <sheetViews>
    <sheetView showGridLines="0" zoomScale="85" zoomScaleNormal="85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38" width="2.140625" style="1" hidden="1" customWidth="1"/>
    <col min="39" max="43" width="2.28515625" style="1" hidden="1" customWidth="1"/>
    <col min="44" max="48" width="2.42578125" style="1" hidden="1" customWidth="1"/>
    <col min="49" max="51" width="2.28515625" style="1" hidden="1" customWidth="1"/>
    <col min="52" max="55" width="2.42578125" style="1" hidden="1" customWidth="1"/>
    <col min="56" max="57" width="2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6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98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11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11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11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136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L50" si="7">IF(ISBLANK($A12)," ",IF(B12=B$10,1,0))</f>
        <v xml:space="preserve"> </v>
      </c>
      <c r="AM12" s="96" t="str">
        <f t="shared" ref="AM12:AM50" si="8">IF(ISBLANK($A12)," ",IF(C12=C$10,1,0))</f>
        <v xml:space="preserve"> </v>
      </c>
      <c r="AN12" s="96" t="str">
        <f t="shared" ref="AN12:AN50" si="9">IF(ISBLANK($A12)," ",IF(D12=D$10,1,0))</f>
        <v xml:space="preserve"> </v>
      </c>
      <c r="AO12" s="96" t="str">
        <f t="shared" ref="AO12:AO50" si="10">IF(ISBLANK($A12)," ",IF(E12=E$10,1,0))</f>
        <v xml:space="preserve"> </v>
      </c>
      <c r="AP12" s="96" t="str">
        <f t="shared" ref="AP12:AP50" si="11">IF(ISBLANK($A12)," ",IF(F12=F$10,1,0))</f>
        <v xml:space="preserve"> </v>
      </c>
      <c r="AQ12" s="96" t="str">
        <f t="shared" ref="AQ12:AQ50" si="12">IF(ISBLANK($A12)," ",IF(G12=G$10,1,0))</f>
        <v xml:space="preserve"> </v>
      </c>
      <c r="AR12" s="96" t="str">
        <f t="shared" ref="AR12:AR50" si="13">IF(ISBLANK($A12)," ",IF(H12=H$10,1,0))</f>
        <v xml:space="preserve"> </v>
      </c>
      <c r="AS12" s="96" t="str">
        <f t="shared" ref="AS12:AS50" si="14">IF(ISBLANK($A12)," ",IF(I12=I$10,1,0))</f>
        <v xml:space="preserve"> </v>
      </c>
      <c r="AT12" s="96" t="str">
        <f t="shared" ref="AT12:AT50" si="15">IF(ISBLANK($A12)," ",IF(J12=J$10,1,0))</f>
        <v xml:space="preserve"> </v>
      </c>
      <c r="AU12" s="96" t="str">
        <f t="shared" ref="AU12:AU50" si="16">IF(ISBLANK($A12)," ",IF(K12=K$10,1,0))</f>
        <v xml:space="preserve"> </v>
      </c>
      <c r="AV12" s="96" t="str">
        <f t="shared" ref="AV12:AV50" si="17">IF(ISBLANK($A12)," ",IF(L12=L$10,1,0))</f>
        <v xml:space="preserve"> </v>
      </c>
      <c r="AW12" s="228" t="str">
        <f t="shared" ref="AW12:AW50" si="18">IF(ISBLANK($A12)," ",IF(ISNUMBER(M12),M12,0))</f>
        <v xml:space="preserve"> </v>
      </c>
      <c r="AX12" s="228" t="str">
        <f t="shared" ref="AX12:AX50" si="19">IF(ISBLANK($A12)," ",IF(ISNUMBER(N12),N12,0))</f>
        <v xml:space="preserve"> </v>
      </c>
      <c r="AY12" s="228" t="str">
        <f t="shared" ref="AY12:AY50" si="20">IF(ISBLANK($A12)," ",IF(ISNUMBER(O12),O12,0))</f>
        <v xml:space="preserve"> </v>
      </c>
      <c r="AZ12" s="228" t="str">
        <f t="shared" ref="AZ12:AZ50" si="21">IF(ISBLANK($A12)," ",IF(ISNUMBER(P12),P12,0))</f>
        <v xml:space="preserve"> </v>
      </c>
      <c r="BA12" s="228" t="str">
        <f t="shared" ref="BA12:BA50" si="22">IF(ISBLANK($A12)," ",IF(ISNUMBER(Q12),Q12,0))</f>
        <v xml:space="preserve"> </v>
      </c>
      <c r="BB12" s="228" t="str">
        <f t="shared" ref="BB12:BB50" si="23">IF(ISBLANK($A12)," ",IF(ISNUMBER(R12),R12,0))</f>
        <v xml:space="preserve"> </v>
      </c>
      <c r="BC12" s="228" t="str">
        <f t="shared" ref="BC12:BC50" si="24">IF(ISBLANK($A12)," ",IF(ISNUMBER(S12),S12,0))</f>
        <v xml:space="preserve"> </v>
      </c>
      <c r="BD12" s="228" t="str">
        <f t="shared" ref="BD12:BD50" si="25">IF(ISBLANK($A12)," ",IF(ISNUMBER(T12),T12,0))</f>
        <v xml:space="preserve"> </v>
      </c>
      <c r="BE12" s="228" t="str">
        <f t="shared" ref="BE12:BE50" si="26">IF(ISBLANK($A12)," ",IF(ISNUMBER(U12),U12,0))</f>
        <v xml:space="preserve"> </v>
      </c>
      <c r="BF12" s="96"/>
      <c r="BG12" s="96"/>
      <c r="BH12" s="228" t="str">
        <f t="shared" ref="BH12:BH50" si="27">IF(ISBLANK($A12)," ",IF(ISNUMBER(X12),X12,0))</f>
        <v xml:space="preserve"> </v>
      </c>
      <c r="BI12" s="228" t="str">
        <f t="shared" ref="BI12:BI50" si="28">IF(ISBLANK($A12)," ",IF(ISNUMBER(Y12),Y12,0))</f>
        <v xml:space="preserve"> </v>
      </c>
      <c r="BJ12" s="228" t="str">
        <f t="shared" ref="BJ12:BJ50" si="29">IF(ISBLANK($A12)," ",IF(ISNUMBER(Z12),Z12,0))</f>
        <v xml:space="preserve"> </v>
      </c>
      <c r="BK12" s="228" t="str">
        <f t="shared" ref="BK12:BK50" si="30">IF(ISBLANK($A12)," ",IF(ISNUMBER(AA12),AA12,0))</f>
        <v xml:space="preserve"> </v>
      </c>
      <c r="BL12" s="228" t="str">
        <f t="shared" ref="BL12:BL50" si="31">IF(ISBLANK($A12)," ",IF(ISNUMBER(AB12),AB12,0))</f>
        <v xml:space="preserve"> </v>
      </c>
      <c r="BM12" s="228" t="str">
        <f t="shared" ref="BM12:BM50" si="32">IF(ISBLANK($A12)," ",IF(ISNUMBER(AC12),AC12,0))</f>
        <v xml:space="preserve"> </v>
      </c>
      <c r="BN12" s="228" t="str">
        <f t="shared" ref="BN12:BN50" si="33">IF(ISBLANK($A12)," ",IF(ISNUMBER(AD12),AD12,0))</f>
        <v xml:space="preserve"> </v>
      </c>
      <c r="BO12" s="228" t="str">
        <f t="shared" ref="BO12:BO50" si="34">IF(ISBLANK($A12)," ",IF(ISNUMBER(AE12),AE12,0))</f>
        <v xml:space="preserve"> </v>
      </c>
      <c r="BP12" s="96" t="str">
        <f t="shared" ref="BP12:BP50" si="35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8"/>
        <v xml:space="preserve"> </v>
      </c>
      <c r="AN13" s="96" t="str">
        <f t="shared" si="9"/>
        <v xml:space="preserve"> </v>
      </c>
      <c r="AO13" s="96" t="str">
        <f t="shared" si="10"/>
        <v xml:space="preserve"> </v>
      </c>
      <c r="AP13" s="96" t="str">
        <f t="shared" si="11"/>
        <v xml:space="preserve"> </v>
      </c>
      <c r="AQ13" s="96" t="str">
        <f t="shared" si="12"/>
        <v xml:space="preserve"> </v>
      </c>
      <c r="AR13" s="96" t="str">
        <f t="shared" si="13"/>
        <v xml:space="preserve"> </v>
      </c>
      <c r="AS13" s="96" t="str">
        <f t="shared" si="14"/>
        <v xml:space="preserve"> </v>
      </c>
      <c r="AT13" s="96" t="str">
        <f t="shared" si="15"/>
        <v xml:space="preserve"> </v>
      </c>
      <c r="AU13" s="96" t="str">
        <f t="shared" si="16"/>
        <v xml:space="preserve"> </v>
      </c>
      <c r="AV13" s="96" t="str">
        <f t="shared" si="17"/>
        <v xml:space="preserve"> </v>
      </c>
      <c r="AW13" s="228" t="str">
        <f t="shared" si="18"/>
        <v xml:space="preserve"> </v>
      </c>
      <c r="AX13" s="228" t="str">
        <f t="shared" si="19"/>
        <v xml:space="preserve"> </v>
      </c>
      <c r="AY13" s="228" t="str">
        <f t="shared" si="20"/>
        <v xml:space="preserve"> </v>
      </c>
      <c r="AZ13" s="228" t="str">
        <f t="shared" si="21"/>
        <v xml:space="preserve"> </v>
      </c>
      <c r="BA13" s="228" t="str">
        <f t="shared" si="22"/>
        <v xml:space="preserve"> </v>
      </c>
      <c r="BB13" s="228" t="str">
        <f t="shared" si="23"/>
        <v xml:space="preserve"> </v>
      </c>
      <c r="BC13" s="228" t="str">
        <f t="shared" si="24"/>
        <v xml:space="preserve"> </v>
      </c>
      <c r="BD13" s="228" t="str">
        <f t="shared" si="25"/>
        <v xml:space="preserve"> </v>
      </c>
      <c r="BE13" s="228" t="str">
        <f t="shared" si="26"/>
        <v xml:space="preserve"> </v>
      </c>
      <c r="BF13" s="96"/>
      <c r="BG13" s="96"/>
      <c r="BH13" s="228" t="str">
        <f t="shared" si="27"/>
        <v xml:space="preserve"> </v>
      </c>
      <c r="BI13" s="228" t="str">
        <f t="shared" si="28"/>
        <v xml:space="preserve"> </v>
      </c>
      <c r="BJ13" s="228" t="str">
        <f t="shared" si="29"/>
        <v xml:space="preserve"> </v>
      </c>
      <c r="BK13" s="228" t="str">
        <f t="shared" si="30"/>
        <v xml:space="preserve"> </v>
      </c>
      <c r="BL13" s="228" t="str">
        <f t="shared" si="31"/>
        <v xml:space="preserve"> </v>
      </c>
      <c r="BM13" s="228" t="str">
        <f t="shared" si="32"/>
        <v xml:space="preserve"> </v>
      </c>
      <c r="BN13" s="228" t="str">
        <f t="shared" si="33"/>
        <v xml:space="preserve"> </v>
      </c>
      <c r="BO13" s="228" t="str">
        <f t="shared" si="34"/>
        <v xml:space="preserve"> </v>
      </c>
      <c r="BP13" s="96" t="str">
        <f t="shared" si="35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8"/>
        <v xml:space="preserve"> </v>
      </c>
      <c r="AN14" s="96" t="str">
        <f t="shared" si="9"/>
        <v xml:space="preserve"> </v>
      </c>
      <c r="AO14" s="96" t="str">
        <f t="shared" si="10"/>
        <v xml:space="preserve"> </v>
      </c>
      <c r="AP14" s="96" t="str">
        <f t="shared" si="11"/>
        <v xml:space="preserve"> </v>
      </c>
      <c r="AQ14" s="96" t="str">
        <f t="shared" si="12"/>
        <v xml:space="preserve"> </v>
      </c>
      <c r="AR14" s="96" t="str">
        <f t="shared" si="13"/>
        <v xml:space="preserve"> </v>
      </c>
      <c r="AS14" s="96" t="str">
        <f t="shared" si="14"/>
        <v xml:space="preserve"> </v>
      </c>
      <c r="AT14" s="96" t="str">
        <f t="shared" si="15"/>
        <v xml:space="preserve"> </v>
      </c>
      <c r="AU14" s="96" t="str">
        <f t="shared" si="16"/>
        <v xml:space="preserve"> </v>
      </c>
      <c r="AV14" s="96" t="str">
        <f t="shared" si="17"/>
        <v xml:space="preserve"> </v>
      </c>
      <c r="AW14" s="228" t="str">
        <f t="shared" si="18"/>
        <v xml:space="preserve"> </v>
      </c>
      <c r="AX14" s="228" t="str">
        <f t="shared" si="19"/>
        <v xml:space="preserve"> </v>
      </c>
      <c r="AY14" s="228" t="str">
        <f t="shared" si="20"/>
        <v xml:space="preserve"> </v>
      </c>
      <c r="AZ14" s="228" t="str">
        <f t="shared" si="21"/>
        <v xml:space="preserve"> </v>
      </c>
      <c r="BA14" s="228" t="str">
        <f t="shared" si="22"/>
        <v xml:space="preserve"> </v>
      </c>
      <c r="BB14" s="228" t="str">
        <f t="shared" si="23"/>
        <v xml:space="preserve"> </v>
      </c>
      <c r="BC14" s="228" t="str">
        <f t="shared" si="24"/>
        <v xml:space="preserve"> </v>
      </c>
      <c r="BD14" s="228" t="str">
        <f t="shared" si="25"/>
        <v xml:space="preserve"> </v>
      </c>
      <c r="BE14" s="228" t="str">
        <f t="shared" si="26"/>
        <v xml:space="preserve"> </v>
      </c>
      <c r="BF14" s="96"/>
      <c r="BG14" s="96"/>
      <c r="BH14" s="228" t="str">
        <f t="shared" si="27"/>
        <v xml:space="preserve"> </v>
      </c>
      <c r="BI14" s="228" t="str">
        <f t="shared" si="28"/>
        <v xml:space="preserve"> </v>
      </c>
      <c r="BJ14" s="228" t="str">
        <f t="shared" si="29"/>
        <v xml:space="preserve"> </v>
      </c>
      <c r="BK14" s="228" t="str">
        <f t="shared" si="30"/>
        <v xml:space="preserve"> </v>
      </c>
      <c r="BL14" s="228" t="str">
        <f t="shared" si="31"/>
        <v xml:space="preserve"> </v>
      </c>
      <c r="BM14" s="228" t="str">
        <f t="shared" si="32"/>
        <v xml:space="preserve"> </v>
      </c>
      <c r="BN14" s="228" t="str">
        <f t="shared" si="33"/>
        <v xml:space="preserve"> </v>
      </c>
      <c r="BO14" s="228" t="str">
        <f t="shared" si="34"/>
        <v xml:space="preserve"> </v>
      </c>
      <c r="BP14" s="96" t="str">
        <f t="shared" si="35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8"/>
        <v xml:space="preserve"> </v>
      </c>
      <c r="AN15" s="96" t="str">
        <f t="shared" si="9"/>
        <v xml:space="preserve"> </v>
      </c>
      <c r="AO15" s="96" t="str">
        <f t="shared" si="10"/>
        <v xml:space="preserve"> </v>
      </c>
      <c r="AP15" s="96" t="str">
        <f t="shared" si="11"/>
        <v xml:space="preserve"> </v>
      </c>
      <c r="AQ15" s="96" t="str">
        <f t="shared" si="12"/>
        <v xml:space="preserve"> </v>
      </c>
      <c r="AR15" s="96" t="str">
        <f t="shared" si="13"/>
        <v xml:space="preserve"> </v>
      </c>
      <c r="AS15" s="96" t="str">
        <f t="shared" si="14"/>
        <v xml:space="preserve"> </v>
      </c>
      <c r="AT15" s="96" t="str">
        <f t="shared" si="15"/>
        <v xml:space="preserve"> </v>
      </c>
      <c r="AU15" s="96" t="str">
        <f t="shared" si="16"/>
        <v xml:space="preserve"> </v>
      </c>
      <c r="AV15" s="96" t="str">
        <f t="shared" si="17"/>
        <v xml:space="preserve"> </v>
      </c>
      <c r="AW15" s="228" t="str">
        <f t="shared" si="18"/>
        <v xml:space="preserve"> </v>
      </c>
      <c r="AX15" s="228" t="str">
        <f t="shared" si="19"/>
        <v xml:space="preserve"> </v>
      </c>
      <c r="AY15" s="228" t="str">
        <f t="shared" si="20"/>
        <v xml:space="preserve"> </v>
      </c>
      <c r="AZ15" s="228" t="str">
        <f t="shared" si="21"/>
        <v xml:space="preserve"> </v>
      </c>
      <c r="BA15" s="228" t="str">
        <f t="shared" si="22"/>
        <v xml:space="preserve"> </v>
      </c>
      <c r="BB15" s="228" t="str">
        <f t="shared" si="23"/>
        <v xml:space="preserve"> </v>
      </c>
      <c r="BC15" s="228" t="str">
        <f t="shared" si="24"/>
        <v xml:space="preserve"> </v>
      </c>
      <c r="BD15" s="228" t="str">
        <f t="shared" si="25"/>
        <v xml:space="preserve"> </v>
      </c>
      <c r="BE15" s="228" t="str">
        <f t="shared" si="26"/>
        <v xml:space="preserve"> </v>
      </c>
      <c r="BF15" s="96"/>
      <c r="BG15" s="96"/>
      <c r="BH15" s="228" t="str">
        <f t="shared" si="27"/>
        <v xml:space="preserve"> </v>
      </c>
      <c r="BI15" s="228" t="str">
        <f t="shared" si="28"/>
        <v xml:space="preserve"> </v>
      </c>
      <c r="BJ15" s="228" t="str">
        <f t="shared" si="29"/>
        <v xml:space="preserve"> </v>
      </c>
      <c r="BK15" s="228" t="str">
        <f t="shared" si="30"/>
        <v xml:space="preserve"> </v>
      </c>
      <c r="BL15" s="228" t="str">
        <f t="shared" si="31"/>
        <v xml:space="preserve"> </v>
      </c>
      <c r="BM15" s="228" t="str">
        <f t="shared" si="32"/>
        <v xml:space="preserve"> </v>
      </c>
      <c r="BN15" s="228" t="str">
        <f t="shared" si="33"/>
        <v xml:space="preserve"> </v>
      </c>
      <c r="BO15" s="228" t="str">
        <f t="shared" si="34"/>
        <v xml:space="preserve"> </v>
      </c>
      <c r="BP15" s="96" t="str">
        <f t="shared" si="35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8"/>
        <v xml:space="preserve"> </v>
      </c>
      <c r="AN16" s="96" t="str">
        <f t="shared" si="9"/>
        <v xml:space="preserve"> </v>
      </c>
      <c r="AO16" s="96" t="str">
        <f t="shared" si="10"/>
        <v xml:space="preserve"> </v>
      </c>
      <c r="AP16" s="96" t="str">
        <f t="shared" si="11"/>
        <v xml:space="preserve"> </v>
      </c>
      <c r="AQ16" s="96" t="str">
        <f t="shared" si="12"/>
        <v xml:space="preserve"> </v>
      </c>
      <c r="AR16" s="96" t="str">
        <f t="shared" si="13"/>
        <v xml:space="preserve"> </v>
      </c>
      <c r="AS16" s="96" t="str">
        <f t="shared" si="14"/>
        <v xml:space="preserve"> </v>
      </c>
      <c r="AT16" s="96" t="str">
        <f t="shared" si="15"/>
        <v xml:space="preserve"> </v>
      </c>
      <c r="AU16" s="96" t="str">
        <f t="shared" si="16"/>
        <v xml:space="preserve"> </v>
      </c>
      <c r="AV16" s="96" t="str">
        <f t="shared" si="17"/>
        <v xml:space="preserve"> </v>
      </c>
      <c r="AW16" s="228" t="str">
        <f t="shared" si="18"/>
        <v xml:space="preserve"> </v>
      </c>
      <c r="AX16" s="228" t="str">
        <f t="shared" si="19"/>
        <v xml:space="preserve"> </v>
      </c>
      <c r="AY16" s="228" t="str">
        <f t="shared" si="20"/>
        <v xml:space="preserve"> </v>
      </c>
      <c r="AZ16" s="228" t="str">
        <f t="shared" si="21"/>
        <v xml:space="preserve"> </v>
      </c>
      <c r="BA16" s="228" t="str">
        <f t="shared" si="22"/>
        <v xml:space="preserve"> </v>
      </c>
      <c r="BB16" s="228" t="str">
        <f t="shared" si="23"/>
        <v xml:space="preserve"> </v>
      </c>
      <c r="BC16" s="228" t="str">
        <f t="shared" si="24"/>
        <v xml:space="preserve"> </v>
      </c>
      <c r="BD16" s="228" t="str">
        <f t="shared" si="25"/>
        <v xml:space="preserve"> </v>
      </c>
      <c r="BE16" s="228" t="str">
        <f t="shared" si="26"/>
        <v xml:space="preserve"> </v>
      </c>
      <c r="BF16" s="96"/>
      <c r="BG16" s="96"/>
      <c r="BH16" s="228" t="str">
        <f t="shared" si="27"/>
        <v xml:space="preserve"> </v>
      </c>
      <c r="BI16" s="228" t="str">
        <f t="shared" si="28"/>
        <v xml:space="preserve"> </v>
      </c>
      <c r="BJ16" s="228" t="str">
        <f t="shared" si="29"/>
        <v xml:space="preserve"> </v>
      </c>
      <c r="BK16" s="228" t="str">
        <f t="shared" si="30"/>
        <v xml:space="preserve"> </v>
      </c>
      <c r="BL16" s="228" t="str">
        <f t="shared" si="31"/>
        <v xml:space="preserve"> </v>
      </c>
      <c r="BM16" s="228" t="str">
        <f t="shared" si="32"/>
        <v xml:space="preserve"> </v>
      </c>
      <c r="BN16" s="228" t="str">
        <f t="shared" si="33"/>
        <v xml:space="preserve"> </v>
      </c>
      <c r="BO16" s="228" t="str">
        <f t="shared" si="34"/>
        <v xml:space="preserve"> </v>
      </c>
      <c r="BP16" s="96" t="str">
        <f t="shared" si="35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8"/>
        <v xml:space="preserve"> </v>
      </c>
      <c r="AN17" s="96" t="str">
        <f t="shared" si="9"/>
        <v xml:space="preserve"> </v>
      </c>
      <c r="AO17" s="96" t="str">
        <f t="shared" si="10"/>
        <v xml:space="preserve"> </v>
      </c>
      <c r="AP17" s="96" t="str">
        <f t="shared" si="11"/>
        <v xml:space="preserve"> </v>
      </c>
      <c r="AQ17" s="96" t="str">
        <f t="shared" si="12"/>
        <v xml:space="preserve"> </v>
      </c>
      <c r="AR17" s="96" t="str">
        <f t="shared" si="13"/>
        <v xml:space="preserve"> </v>
      </c>
      <c r="AS17" s="96" t="str">
        <f t="shared" si="14"/>
        <v xml:space="preserve"> </v>
      </c>
      <c r="AT17" s="96" t="str">
        <f t="shared" si="15"/>
        <v xml:space="preserve"> </v>
      </c>
      <c r="AU17" s="96" t="str">
        <f t="shared" si="16"/>
        <v xml:space="preserve"> </v>
      </c>
      <c r="AV17" s="96" t="str">
        <f t="shared" si="17"/>
        <v xml:space="preserve"> </v>
      </c>
      <c r="AW17" s="228" t="str">
        <f t="shared" si="18"/>
        <v xml:space="preserve"> </v>
      </c>
      <c r="AX17" s="228" t="str">
        <f t="shared" si="19"/>
        <v xml:space="preserve"> </v>
      </c>
      <c r="AY17" s="228" t="str">
        <f t="shared" si="20"/>
        <v xml:space="preserve"> </v>
      </c>
      <c r="AZ17" s="228" t="str">
        <f t="shared" si="21"/>
        <v xml:space="preserve"> </v>
      </c>
      <c r="BA17" s="228" t="str">
        <f t="shared" si="22"/>
        <v xml:space="preserve"> </v>
      </c>
      <c r="BB17" s="228" t="str">
        <f t="shared" si="23"/>
        <v xml:space="preserve"> </v>
      </c>
      <c r="BC17" s="228" t="str">
        <f t="shared" si="24"/>
        <v xml:space="preserve"> </v>
      </c>
      <c r="BD17" s="228" t="str">
        <f t="shared" si="25"/>
        <v xml:space="preserve"> </v>
      </c>
      <c r="BE17" s="228" t="str">
        <f t="shared" si="26"/>
        <v xml:space="preserve"> </v>
      </c>
      <c r="BF17" s="96"/>
      <c r="BG17" s="96"/>
      <c r="BH17" s="228" t="str">
        <f t="shared" si="27"/>
        <v xml:space="preserve"> </v>
      </c>
      <c r="BI17" s="228" t="str">
        <f t="shared" si="28"/>
        <v xml:space="preserve"> </v>
      </c>
      <c r="BJ17" s="228" t="str">
        <f t="shared" si="29"/>
        <v xml:space="preserve"> </v>
      </c>
      <c r="BK17" s="228" t="str">
        <f t="shared" si="30"/>
        <v xml:space="preserve"> </v>
      </c>
      <c r="BL17" s="228" t="str">
        <f t="shared" si="31"/>
        <v xml:space="preserve"> </v>
      </c>
      <c r="BM17" s="228" t="str">
        <f t="shared" si="32"/>
        <v xml:space="preserve"> </v>
      </c>
      <c r="BN17" s="228" t="str">
        <f t="shared" si="33"/>
        <v xml:space="preserve"> </v>
      </c>
      <c r="BO17" s="228" t="str">
        <f t="shared" si="34"/>
        <v xml:space="preserve"> </v>
      </c>
      <c r="BP17" s="96" t="str">
        <f t="shared" si="35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8"/>
        <v xml:space="preserve"> </v>
      </c>
      <c r="AN18" s="96" t="str">
        <f t="shared" si="9"/>
        <v xml:space="preserve"> </v>
      </c>
      <c r="AO18" s="96" t="str">
        <f t="shared" si="10"/>
        <v xml:space="preserve"> </v>
      </c>
      <c r="AP18" s="96" t="str">
        <f t="shared" si="11"/>
        <v xml:space="preserve"> </v>
      </c>
      <c r="AQ18" s="96" t="str">
        <f t="shared" si="12"/>
        <v xml:space="preserve"> </v>
      </c>
      <c r="AR18" s="96" t="str">
        <f t="shared" si="13"/>
        <v xml:space="preserve"> </v>
      </c>
      <c r="AS18" s="96" t="str">
        <f t="shared" si="14"/>
        <v xml:space="preserve"> </v>
      </c>
      <c r="AT18" s="96" t="str">
        <f t="shared" si="15"/>
        <v xml:space="preserve"> </v>
      </c>
      <c r="AU18" s="96" t="str">
        <f t="shared" si="16"/>
        <v xml:space="preserve"> </v>
      </c>
      <c r="AV18" s="96" t="str">
        <f t="shared" si="17"/>
        <v xml:space="preserve"> </v>
      </c>
      <c r="AW18" s="228" t="str">
        <f t="shared" si="18"/>
        <v xml:space="preserve"> </v>
      </c>
      <c r="AX18" s="228" t="str">
        <f t="shared" si="19"/>
        <v xml:space="preserve"> </v>
      </c>
      <c r="AY18" s="228" t="str">
        <f t="shared" si="20"/>
        <v xml:space="preserve"> </v>
      </c>
      <c r="AZ18" s="228" t="str">
        <f t="shared" si="21"/>
        <v xml:space="preserve"> </v>
      </c>
      <c r="BA18" s="228" t="str">
        <f t="shared" si="22"/>
        <v xml:space="preserve"> </v>
      </c>
      <c r="BB18" s="228" t="str">
        <f t="shared" si="23"/>
        <v xml:space="preserve"> </v>
      </c>
      <c r="BC18" s="228" t="str">
        <f t="shared" si="24"/>
        <v xml:space="preserve"> </v>
      </c>
      <c r="BD18" s="228" t="str">
        <f t="shared" si="25"/>
        <v xml:space="preserve"> </v>
      </c>
      <c r="BE18" s="228" t="str">
        <f t="shared" si="26"/>
        <v xml:space="preserve"> </v>
      </c>
      <c r="BF18" s="96"/>
      <c r="BG18" s="96"/>
      <c r="BH18" s="228" t="str">
        <f t="shared" si="27"/>
        <v xml:space="preserve"> </v>
      </c>
      <c r="BI18" s="228" t="str">
        <f t="shared" si="28"/>
        <v xml:space="preserve"> </v>
      </c>
      <c r="BJ18" s="228" t="str">
        <f t="shared" si="29"/>
        <v xml:space="preserve"> </v>
      </c>
      <c r="BK18" s="228" t="str">
        <f t="shared" si="30"/>
        <v xml:space="preserve"> </v>
      </c>
      <c r="BL18" s="228" t="str">
        <f t="shared" si="31"/>
        <v xml:space="preserve"> </v>
      </c>
      <c r="BM18" s="228" t="str">
        <f t="shared" si="32"/>
        <v xml:space="preserve"> </v>
      </c>
      <c r="BN18" s="228" t="str">
        <f t="shared" si="33"/>
        <v xml:space="preserve"> </v>
      </c>
      <c r="BO18" s="228" t="str">
        <f t="shared" si="34"/>
        <v xml:space="preserve"> </v>
      </c>
      <c r="BP18" s="96" t="str">
        <f t="shared" si="35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8"/>
        <v xml:space="preserve"> </v>
      </c>
      <c r="AN19" s="96" t="str">
        <f t="shared" si="9"/>
        <v xml:space="preserve"> </v>
      </c>
      <c r="AO19" s="96" t="str">
        <f t="shared" si="10"/>
        <v xml:space="preserve"> </v>
      </c>
      <c r="AP19" s="96" t="str">
        <f t="shared" si="11"/>
        <v xml:space="preserve"> </v>
      </c>
      <c r="AQ19" s="96" t="str">
        <f t="shared" si="12"/>
        <v xml:space="preserve"> </v>
      </c>
      <c r="AR19" s="96" t="str">
        <f t="shared" si="13"/>
        <v xml:space="preserve"> </v>
      </c>
      <c r="AS19" s="96" t="str">
        <f t="shared" si="14"/>
        <v xml:space="preserve"> </v>
      </c>
      <c r="AT19" s="96" t="str">
        <f t="shared" si="15"/>
        <v xml:space="preserve"> </v>
      </c>
      <c r="AU19" s="96" t="str">
        <f t="shared" si="16"/>
        <v xml:space="preserve"> </v>
      </c>
      <c r="AV19" s="96" t="str">
        <f t="shared" si="17"/>
        <v xml:space="preserve"> </v>
      </c>
      <c r="AW19" s="228" t="str">
        <f t="shared" si="18"/>
        <v xml:space="preserve"> </v>
      </c>
      <c r="AX19" s="228" t="str">
        <f t="shared" si="19"/>
        <v xml:space="preserve"> </v>
      </c>
      <c r="AY19" s="228" t="str">
        <f t="shared" si="20"/>
        <v xml:space="preserve"> </v>
      </c>
      <c r="AZ19" s="228" t="str">
        <f t="shared" si="21"/>
        <v xml:space="preserve"> </v>
      </c>
      <c r="BA19" s="228" t="str">
        <f t="shared" si="22"/>
        <v xml:space="preserve"> </v>
      </c>
      <c r="BB19" s="228" t="str">
        <f t="shared" si="23"/>
        <v xml:space="preserve"> </v>
      </c>
      <c r="BC19" s="228" t="str">
        <f t="shared" si="24"/>
        <v xml:space="preserve"> </v>
      </c>
      <c r="BD19" s="228" t="str">
        <f t="shared" si="25"/>
        <v xml:space="preserve"> </v>
      </c>
      <c r="BE19" s="228" t="str">
        <f t="shared" si="26"/>
        <v xml:space="preserve"> </v>
      </c>
      <c r="BF19" s="96"/>
      <c r="BG19" s="96"/>
      <c r="BH19" s="228" t="str">
        <f t="shared" si="27"/>
        <v xml:space="preserve"> </v>
      </c>
      <c r="BI19" s="228" t="str">
        <f t="shared" si="28"/>
        <v xml:space="preserve"> </v>
      </c>
      <c r="BJ19" s="228" t="str">
        <f t="shared" si="29"/>
        <v xml:space="preserve"> </v>
      </c>
      <c r="BK19" s="228" t="str">
        <f t="shared" si="30"/>
        <v xml:space="preserve"> </v>
      </c>
      <c r="BL19" s="228" t="str">
        <f t="shared" si="31"/>
        <v xml:space="preserve"> </v>
      </c>
      <c r="BM19" s="228" t="str">
        <f t="shared" si="32"/>
        <v xml:space="preserve"> </v>
      </c>
      <c r="BN19" s="228" t="str">
        <f t="shared" si="33"/>
        <v xml:space="preserve"> </v>
      </c>
      <c r="BO19" s="228" t="str">
        <f t="shared" si="34"/>
        <v xml:space="preserve"> </v>
      </c>
      <c r="BP19" s="96" t="str">
        <f t="shared" si="35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8"/>
        <v xml:space="preserve"> </v>
      </c>
      <c r="AN20" s="96" t="str">
        <f t="shared" si="9"/>
        <v xml:space="preserve"> </v>
      </c>
      <c r="AO20" s="96" t="str">
        <f t="shared" si="10"/>
        <v xml:space="preserve"> </v>
      </c>
      <c r="AP20" s="96" t="str">
        <f t="shared" si="11"/>
        <v xml:space="preserve"> </v>
      </c>
      <c r="AQ20" s="96" t="str">
        <f t="shared" si="12"/>
        <v xml:space="preserve"> </v>
      </c>
      <c r="AR20" s="96" t="str">
        <f t="shared" si="13"/>
        <v xml:space="preserve"> </v>
      </c>
      <c r="AS20" s="96" t="str">
        <f t="shared" si="14"/>
        <v xml:space="preserve"> </v>
      </c>
      <c r="AT20" s="96" t="str">
        <f t="shared" si="15"/>
        <v xml:space="preserve"> </v>
      </c>
      <c r="AU20" s="96" t="str">
        <f t="shared" si="16"/>
        <v xml:space="preserve"> </v>
      </c>
      <c r="AV20" s="96" t="str">
        <f t="shared" si="17"/>
        <v xml:space="preserve"> </v>
      </c>
      <c r="AW20" s="228" t="str">
        <f t="shared" si="18"/>
        <v xml:space="preserve"> </v>
      </c>
      <c r="AX20" s="228" t="str">
        <f t="shared" si="19"/>
        <v xml:space="preserve"> </v>
      </c>
      <c r="AY20" s="228" t="str">
        <f t="shared" si="20"/>
        <v xml:space="preserve"> </v>
      </c>
      <c r="AZ20" s="228" t="str">
        <f t="shared" si="21"/>
        <v xml:space="preserve"> </v>
      </c>
      <c r="BA20" s="228" t="str">
        <f t="shared" si="22"/>
        <v xml:space="preserve"> </v>
      </c>
      <c r="BB20" s="228" t="str">
        <f t="shared" si="23"/>
        <v xml:space="preserve"> </v>
      </c>
      <c r="BC20" s="228" t="str">
        <f t="shared" si="24"/>
        <v xml:space="preserve"> </v>
      </c>
      <c r="BD20" s="228" t="str">
        <f t="shared" si="25"/>
        <v xml:space="preserve"> </v>
      </c>
      <c r="BE20" s="228" t="str">
        <f t="shared" si="26"/>
        <v xml:space="preserve"> </v>
      </c>
      <c r="BF20" s="96"/>
      <c r="BG20" s="96"/>
      <c r="BH20" s="228" t="str">
        <f t="shared" si="27"/>
        <v xml:space="preserve"> </v>
      </c>
      <c r="BI20" s="228" t="str">
        <f t="shared" si="28"/>
        <v xml:space="preserve"> </v>
      </c>
      <c r="BJ20" s="228" t="str">
        <f t="shared" si="29"/>
        <v xml:space="preserve"> </v>
      </c>
      <c r="BK20" s="228" t="str">
        <f t="shared" si="30"/>
        <v xml:space="preserve"> </v>
      </c>
      <c r="BL20" s="228" t="str">
        <f t="shared" si="31"/>
        <v xml:space="preserve"> </v>
      </c>
      <c r="BM20" s="228" t="str">
        <f t="shared" si="32"/>
        <v xml:space="preserve"> </v>
      </c>
      <c r="BN20" s="228" t="str">
        <f t="shared" si="33"/>
        <v xml:space="preserve"> </v>
      </c>
      <c r="BO20" s="228" t="str">
        <f t="shared" si="34"/>
        <v xml:space="preserve"> </v>
      </c>
      <c r="BP20" s="96" t="str">
        <f t="shared" si="35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8"/>
        <v xml:space="preserve"> </v>
      </c>
      <c r="AN21" s="96" t="str">
        <f t="shared" si="9"/>
        <v xml:space="preserve"> </v>
      </c>
      <c r="AO21" s="96" t="str">
        <f t="shared" si="10"/>
        <v xml:space="preserve"> </v>
      </c>
      <c r="AP21" s="96" t="str">
        <f t="shared" si="11"/>
        <v xml:space="preserve"> </v>
      </c>
      <c r="AQ21" s="96" t="str">
        <f t="shared" si="12"/>
        <v xml:space="preserve"> </v>
      </c>
      <c r="AR21" s="96" t="str">
        <f t="shared" si="13"/>
        <v xml:space="preserve"> </v>
      </c>
      <c r="AS21" s="96" t="str">
        <f t="shared" si="14"/>
        <v xml:space="preserve"> </v>
      </c>
      <c r="AT21" s="96" t="str">
        <f t="shared" si="15"/>
        <v xml:space="preserve"> </v>
      </c>
      <c r="AU21" s="96" t="str">
        <f t="shared" si="16"/>
        <v xml:space="preserve"> </v>
      </c>
      <c r="AV21" s="96" t="str">
        <f t="shared" si="17"/>
        <v xml:space="preserve"> </v>
      </c>
      <c r="AW21" s="228" t="str">
        <f t="shared" si="18"/>
        <v xml:space="preserve"> </v>
      </c>
      <c r="AX21" s="228" t="str">
        <f t="shared" si="19"/>
        <v xml:space="preserve"> </v>
      </c>
      <c r="AY21" s="228" t="str">
        <f t="shared" si="20"/>
        <v xml:space="preserve"> </v>
      </c>
      <c r="AZ21" s="228" t="str">
        <f t="shared" si="21"/>
        <v xml:space="preserve"> </v>
      </c>
      <c r="BA21" s="228" t="str">
        <f t="shared" si="22"/>
        <v xml:space="preserve"> </v>
      </c>
      <c r="BB21" s="228" t="str">
        <f t="shared" si="23"/>
        <v xml:space="preserve"> </v>
      </c>
      <c r="BC21" s="228" t="str">
        <f t="shared" si="24"/>
        <v xml:space="preserve"> </v>
      </c>
      <c r="BD21" s="228" t="str">
        <f t="shared" si="25"/>
        <v xml:space="preserve"> </v>
      </c>
      <c r="BE21" s="228" t="str">
        <f t="shared" si="26"/>
        <v xml:space="preserve"> </v>
      </c>
      <c r="BF21" s="96"/>
      <c r="BG21" s="96"/>
      <c r="BH21" s="228" t="str">
        <f t="shared" si="27"/>
        <v xml:space="preserve"> </v>
      </c>
      <c r="BI21" s="228" t="str">
        <f t="shared" si="28"/>
        <v xml:space="preserve"> </v>
      </c>
      <c r="BJ21" s="228" t="str">
        <f t="shared" si="29"/>
        <v xml:space="preserve"> </v>
      </c>
      <c r="BK21" s="228" t="str">
        <f t="shared" si="30"/>
        <v xml:space="preserve"> </v>
      </c>
      <c r="BL21" s="228" t="str">
        <f t="shared" si="31"/>
        <v xml:space="preserve"> </v>
      </c>
      <c r="BM21" s="228" t="str">
        <f t="shared" si="32"/>
        <v xml:space="preserve"> </v>
      </c>
      <c r="BN21" s="228" t="str">
        <f t="shared" si="33"/>
        <v xml:space="preserve"> </v>
      </c>
      <c r="BO21" s="228" t="str">
        <f t="shared" si="34"/>
        <v xml:space="preserve"> </v>
      </c>
      <c r="BP21" s="96" t="str">
        <f t="shared" si="35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8"/>
        <v xml:space="preserve"> </v>
      </c>
      <c r="AN22" s="96" t="str">
        <f t="shared" si="9"/>
        <v xml:space="preserve"> </v>
      </c>
      <c r="AO22" s="96" t="str">
        <f t="shared" si="10"/>
        <v xml:space="preserve"> </v>
      </c>
      <c r="AP22" s="96" t="str">
        <f t="shared" si="11"/>
        <v xml:space="preserve"> </v>
      </c>
      <c r="AQ22" s="96" t="str">
        <f t="shared" si="12"/>
        <v xml:space="preserve"> </v>
      </c>
      <c r="AR22" s="96" t="str">
        <f t="shared" si="13"/>
        <v xml:space="preserve"> </v>
      </c>
      <c r="AS22" s="96" t="str">
        <f t="shared" si="14"/>
        <v xml:space="preserve"> </v>
      </c>
      <c r="AT22" s="96" t="str">
        <f t="shared" si="15"/>
        <v xml:space="preserve"> </v>
      </c>
      <c r="AU22" s="96" t="str">
        <f t="shared" si="16"/>
        <v xml:space="preserve"> </v>
      </c>
      <c r="AV22" s="96" t="str">
        <f t="shared" si="17"/>
        <v xml:space="preserve"> </v>
      </c>
      <c r="AW22" s="228" t="str">
        <f t="shared" si="18"/>
        <v xml:space="preserve"> </v>
      </c>
      <c r="AX22" s="228" t="str">
        <f t="shared" si="19"/>
        <v xml:space="preserve"> </v>
      </c>
      <c r="AY22" s="228" t="str">
        <f t="shared" si="20"/>
        <v xml:space="preserve"> </v>
      </c>
      <c r="AZ22" s="228" t="str">
        <f t="shared" si="21"/>
        <v xml:space="preserve"> </v>
      </c>
      <c r="BA22" s="228" t="str">
        <f t="shared" si="22"/>
        <v xml:space="preserve"> </v>
      </c>
      <c r="BB22" s="228" t="str">
        <f t="shared" si="23"/>
        <v xml:space="preserve"> </v>
      </c>
      <c r="BC22" s="228" t="str">
        <f t="shared" si="24"/>
        <v xml:space="preserve"> </v>
      </c>
      <c r="BD22" s="228" t="str">
        <f t="shared" si="25"/>
        <v xml:space="preserve"> </v>
      </c>
      <c r="BE22" s="228" t="str">
        <f t="shared" si="26"/>
        <v xml:space="preserve"> </v>
      </c>
      <c r="BF22" s="96"/>
      <c r="BG22" s="96"/>
      <c r="BH22" s="228" t="str">
        <f t="shared" si="27"/>
        <v xml:space="preserve"> </v>
      </c>
      <c r="BI22" s="228" t="str">
        <f t="shared" si="28"/>
        <v xml:space="preserve"> </v>
      </c>
      <c r="BJ22" s="228" t="str">
        <f t="shared" si="29"/>
        <v xml:space="preserve"> </v>
      </c>
      <c r="BK22" s="228" t="str">
        <f t="shared" si="30"/>
        <v xml:space="preserve"> </v>
      </c>
      <c r="BL22" s="228" t="str">
        <f t="shared" si="31"/>
        <v xml:space="preserve"> </v>
      </c>
      <c r="BM22" s="228" t="str">
        <f t="shared" si="32"/>
        <v xml:space="preserve"> </v>
      </c>
      <c r="BN22" s="228" t="str">
        <f t="shared" si="33"/>
        <v xml:space="preserve"> </v>
      </c>
      <c r="BO22" s="228" t="str">
        <f t="shared" si="34"/>
        <v xml:space="preserve"> </v>
      </c>
      <c r="BP22" s="96" t="str">
        <f t="shared" si="35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8"/>
        <v xml:space="preserve"> </v>
      </c>
      <c r="AN23" s="96" t="str">
        <f t="shared" si="9"/>
        <v xml:space="preserve"> </v>
      </c>
      <c r="AO23" s="96" t="str">
        <f t="shared" si="10"/>
        <v xml:space="preserve"> </v>
      </c>
      <c r="AP23" s="96" t="str">
        <f t="shared" si="11"/>
        <v xml:space="preserve"> </v>
      </c>
      <c r="AQ23" s="96" t="str">
        <f t="shared" si="12"/>
        <v xml:space="preserve"> </v>
      </c>
      <c r="AR23" s="96" t="str">
        <f t="shared" si="13"/>
        <v xml:space="preserve"> </v>
      </c>
      <c r="AS23" s="96" t="str">
        <f t="shared" si="14"/>
        <v xml:space="preserve"> </v>
      </c>
      <c r="AT23" s="96" t="str">
        <f t="shared" si="15"/>
        <v xml:space="preserve"> </v>
      </c>
      <c r="AU23" s="96" t="str">
        <f t="shared" si="16"/>
        <v xml:space="preserve"> </v>
      </c>
      <c r="AV23" s="96" t="str">
        <f t="shared" si="17"/>
        <v xml:space="preserve"> </v>
      </c>
      <c r="AW23" s="228" t="str">
        <f t="shared" si="18"/>
        <v xml:space="preserve"> </v>
      </c>
      <c r="AX23" s="228" t="str">
        <f t="shared" si="19"/>
        <v xml:space="preserve"> </v>
      </c>
      <c r="AY23" s="228" t="str">
        <f t="shared" si="20"/>
        <v xml:space="preserve"> </v>
      </c>
      <c r="AZ23" s="228" t="str">
        <f t="shared" si="21"/>
        <v xml:space="preserve"> </v>
      </c>
      <c r="BA23" s="228" t="str">
        <f t="shared" si="22"/>
        <v xml:space="preserve"> </v>
      </c>
      <c r="BB23" s="228" t="str">
        <f t="shared" si="23"/>
        <v xml:space="preserve"> </v>
      </c>
      <c r="BC23" s="228" t="str">
        <f t="shared" si="24"/>
        <v xml:space="preserve"> </v>
      </c>
      <c r="BD23" s="228" t="str">
        <f t="shared" si="25"/>
        <v xml:space="preserve"> </v>
      </c>
      <c r="BE23" s="228" t="str">
        <f t="shared" si="26"/>
        <v xml:space="preserve"> </v>
      </c>
      <c r="BF23" s="96"/>
      <c r="BG23" s="96"/>
      <c r="BH23" s="228" t="str">
        <f t="shared" si="27"/>
        <v xml:space="preserve"> </v>
      </c>
      <c r="BI23" s="228" t="str">
        <f t="shared" si="28"/>
        <v xml:space="preserve"> </v>
      </c>
      <c r="BJ23" s="228" t="str">
        <f t="shared" si="29"/>
        <v xml:space="preserve"> </v>
      </c>
      <c r="BK23" s="228" t="str">
        <f t="shared" si="30"/>
        <v xml:space="preserve"> </v>
      </c>
      <c r="BL23" s="228" t="str">
        <f t="shared" si="31"/>
        <v xml:space="preserve"> </v>
      </c>
      <c r="BM23" s="228" t="str">
        <f t="shared" si="32"/>
        <v xml:space="preserve"> </v>
      </c>
      <c r="BN23" s="228" t="str">
        <f t="shared" si="33"/>
        <v xml:space="preserve"> </v>
      </c>
      <c r="BO23" s="228" t="str">
        <f t="shared" si="34"/>
        <v xml:space="preserve"> </v>
      </c>
      <c r="BP23" s="96" t="str">
        <f t="shared" si="35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8"/>
        <v xml:space="preserve"> </v>
      </c>
      <c r="AN24" s="96" t="str">
        <f t="shared" si="9"/>
        <v xml:space="preserve"> </v>
      </c>
      <c r="AO24" s="96" t="str">
        <f t="shared" si="10"/>
        <v xml:space="preserve"> </v>
      </c>
      <c r="AP24" s="96" t="str">
        <f t="shared" si="11"/>
        <v xml:space="preserve"> </v>
      </c>
      <c r="AQ24" s="96" t="str">
        <f t="shared" si="12"/>
        <v xml:space="preserve"> </v>
      </c>
      <c r="AR24" s="96" t="str">
        <f t="shared" si="13"/>
        <v xml:space="preserve"> </v>
      </c>
      <c r="AS24" s="96" t="str">
        <f t="shared" si="14"/>
        <v xml:space="preserve"> </v>
      </c>
      <c r="AT24" s="96" t="str">
        <f t="shared" si="15"/>
        <v xml:space="preserve"> </v>
      </c>
      <c r="AU24" s="96" t="str">
        <f t="shared" si="16"/>
        <v xml:space="preserve"> </v>
      </c>
      <c r="AV24" s="96" t="str">
        <f t="shared" si="17"/>
        <v xml:space="preserve"> </v>
      </c>
      <c r="AW24" s="228" t="str">
        <f t="shared" si="18"/>
        <v xml:space="preserve"> </v>
      </c>
      <c r="AX24" s="228" t="str">
        <f t="shared" si="19"/>
        <v xml:space="preserve"> </v>
      </c>
      <c r="AY24" s="228" t="str">
        <f t="shared" si="20"/>
        <v xml:space="preserve"> </v>
      </c>
      <c r="AZ24" s="228" t="str">
        <f t="shared" si="21"/>
        <v xml:space="preserve"> </v>
      </c>
      <c r="BA24" s="228" t="str">
        <f t="shared" si="22"/>
        <v xml:space="preserve"> </v>
      </c>
      <c r="BB24" s="228" t="str">
        <f t="shared" si="23"/>
        <v xml:space="preserve"> </v>
      </c>
      <c r="BC24" s="228" t="str">
        <f t="shared" si="24"/>
        <v xml:space="preserve"> </v>
      </c>
      <c r="BD24" s="228" t="str">
        <f t="shared" si="25"/>
        <v xml:space="preserve"> </v>
      </c>
      <c r="BE24" s="228" t="str">
        <f t="shared" si="26"/>
        <v xml:space="preserve"> </v>
      </c>
      <c r="BF24" s="96"/>
      <c r="BG24" s="96"/>
      <c r="BH24" s="228" t="str">
        <f t="shared" si="27"/>
        <v xml:space="preserve"> </v>
      </c>
      <c r="BI24" s="228" t="str">
        <f t="shared" si="28"/>
        <v xml:space="preserve"> </v>
      </c>
      <c r="BJ24" s="228" t="str">
        <f t="shared" si="29"/>
        <v xml:space="preserve"> </v>
      </c>
      <c r="BK24" s="228" t="str">
        <f t="shared" si="30"/>
        <v xml:space="preserve"> </v>
      </c>
      <c r="BL24" s="228" t="str">
        <f t="shared" si="31"/>
        <v xml:space="preserve"> </v>
      </c>
      <c r="BM24" s="228" t="str">
        <f t="shared" si="32"/>
        <v xml:space="preserve"> </v>
      </c>
      <c r="BN24" s="228" t="str">
        <f t="shared" si="33"/>
        <v xml:space="preserve"> </v>
      </c>
      <c r="BO24" s="228" t="str">
        <f t="shared" si="34"/>
        <v xml:space="preserve"> </v>
      </c>
      <c r="BP24" s="96" t="str">
        <f t="shared" si="35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8"/>
        <v xml:space="preserve"> </v>
      </c>
      <c r="AN25" s="96" t="str">
        <f t="shared" si="9"/>
        <v xml:space="preserve"> </v>
      </c>
      <c r="AO25" s="96" t="str">
        <f t="shared" si="10"/>
        <v xml:space="preserve"> </v>
      </c>
      <c r="AP25" s="96" t="str">
        <f t="shared" si="11"/>
        <v xml:space="preserve"> </v>
      </c>
      <c r="AQ25" s="96" t="str">
        <f t="shared" si="12"/>
        <v xml:space="preserve"> </v>
      </c>
      <c r="AR25" s="96" t="str">
        <f t="shared" si="13"/>
        <v xml:space="preserve"> </v>
      </c>
      <c r="AS25" s="96" t="str">
        <f t="shared" si="14"/>
        <v xml:space="preserve"> </v>
      </c>
      <c r="AT25" s="96" t="str">
        <f t="shared" si="15"/>
        <v xml:space="preserve"> </v>
      </c>
      <c r="AU25" s="96" t="str">
        <f t="shared" si="16"/>
        <v xml:space="preserve"> </v>
      </c>
      <c r="AV25" s="96" t="str">
        <f t="shared" si="17"/>
        <v xml:space="preserve"> </v>
      </c>
      <c r="AW25" s="228" t="str">
        <f t="shared" si="18"/>
        <v xml:space="preserve"> </v>
      </c>
      <c r="AX25" s="228" t="str">
        <f t="shared" si="19"/>
        <v xml:space="preserve"> </v>
      </c>
      <c r="AY25" s="228" t="str">
        <f t="shared" si="20"/>
        <v xml:space="preserve"> </v>
      </c>
      <c r="AZ25" s="228" t="str">
        <f t="shared" si="21"/>
        <v xml:space="preserve"> </v>
      </c>
      <c r="BA25" s="228" t="str">
        <f t="shared" si="22"/>
        <v xml:space="preserve"> </v>
      </c>
      <c r="BB25" s="228" t="str">
        <f t="shared" si="23"/>
        <v xml:space="preserve"> </v>
      </c>
      <c r="BC25" s="228" t="str">
        <f t="shared" si="24"/>
        <v xml:space="preserve"> </v>
      </c>
      <c r="BD25" s="228" t="str">
        <f t="shared" si="25"/>
        <v xml:space="preserve"> </v>
      </c>
      <c r="BE25" s="228" t="str">
        <f t="shared" si="26"/>
        <v xml:space="preserve"> </v>
      </c>
      <c r="BF25" s="96"/>
      <c r="BG25" s="96"/>
      <c r="BH25" s="228" t="str">
        <f t="shared" si="27"/>
        <v xml:space="preserve"> </v>
      </c>
      <c r="BI25" s="228" t="str">
        <f t="shared" si="28"/>
        <v xml:space="preserve"> </v>
      </c>
      <c r="BJ25" s="228" t="str">
        <f t="shared" si="29"/>
        <v xml:space="preserve"> </v>
      </c>
      <c r="BK25" s="228" t="str">
        <f t="shared" si="30"/>
        <v xml:space="preserve"> </v>
      </c>
      <c r="BL25" s="228" t="str">
        <f t="shared" si="31"/>
        <v xml:space="preserve"> </v>
      </c>
      <c r="BM25" s="228" t="str">
        <f t="shared" si="32"/>
        <v xml:space="preserve"> </v>
      </c>
      <c r="BN25" s="228" t="str">
        <f t="shared" si="33"/>
        <v xml:space="preserve"> </v>
      </c>
      <c r="BO25" s="228" t="str">
        <f t="shared" si="34"/>
        <v xml:space="preserve"> </v>
      </c>
      <c r="BP25" s="96" t="str">
        <f t="shared" si="35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8"/>
        <v xml:space="preserve"> </v>
      </c>
      <c r="AN26" s="96" t="str">
        <f t="shared" si="9"/>
        <v xml:space="preserve"> </v>
      </c>
      <c r="AO26" s="96" t="str">
        <f t="shared" si="10"/>
        <v xml:space="preserve"> </v>
      </c>
      <c r="AP26" s="96" t="str">
        <f t="shared" si="11"/>
        <v xml:space="preserve"> </v>
      </c>
      <c r="AQ26" s="96" t="str">
        <f t="shared" si="12"/>
        <v xml:space="preserve"> </v>
      </c>
      <c r="AR26" s="96" t="str">
        <f t="shared" si="13"/>
        <v xml:space="preserve"> </v>
      </c>
      <c r="AS26" s="96" t="str">
        <f t="shared" si="14"/>
        <v xml:space="preserve"> </v>
      </c>
      <c r="AT26" s="96" t="str">
        <f t="shared" si="15"/>
        <v xml:space="preserve"> </v>
      </c>
      <c r="AU26" s="96" t="str">
        <f t="shared" si="16"/>
        <v xml:space="preserve"> </v>
      </c>
      <c r="AV26" s="96" t="str">
        <f t="shared" si="17"/>
        <v xml:space="preserve"> </v>
      </c>
      <c r="AW26" s="228" t="str">
        <f t="shared" si="18"/>
        <v xml:space="preserve"> </v>
      </c>
      <c r="AX26" s="228" t="str">
        <f t="shared" si="19"/>
        <v xml:space="preserve"> </v>
      </c>
      <c r="AY26" s="228" t="str">
        <f t="shared" si="20"/>
        <v xml:space="preserve"> </v>
      </c>
      <c r="AZ26" s="228" t="str">
        <f t="shared" si="21"/>
        <v xml:space="preserve"> </v>
      </c>
      <c r="BA26" s="228" t="str">
        <f t="shared" si="22"/>
        <v xml:space="preserve"> </v>
      </c>
      <c r="BB26" s="228" t="str">
        <f t="shared" si="23"/>
        <v xml:space="preserve"> </v>
      </c>
      <c r="BC26" s="228" t="str">
        <f t="shared" si="24"/>
        <v xml:space="preserve"> </v>
      </c>
      <c r="BD26" s="228" t="str">
        <f t="shared" si="25"/>
        <v xml:space="preserve"> </v>
      </c>
      <c r="BE26" s="228" t="str">
        <f t="shared" si="26"/>
        <v xml:space="preserve"> </v>
      </c>
      <c r="BF26" s="96"/>
      <c r="BG26" s="96"/>
      <c r="BH26" s="228" t="str">
        <f t="shared" si="27"/>
        <v xml:space="preserve"> </v>
      </c>
      <c r="BI26" s="228" t="str">
        <f t="shared" si="28"/>
        <v xml:space="preserve"> </v>
      </c>
      <c r="BJ26" s="228" t="str">
        <f t="shared" si="29"/>
        <v xml:space="preserve"> </v>
      </c>
      <c r="BK26" s="228" t="str">
        <f t="shared" si="30"/>
        <v xml:space="preserve"> </v>
      </c>
      <c r="BL26" s="228" t="str">
        <f t="shared" si="31"/>
        <v xml:space="preserve"> </v>
      </c>
      <c r="BM26" s="228" t="str">
        <f t="shared" si="32"/>
        <v xml:space="preserve"> </v>
      </c>
      <c r="BN26" s="228" t="str">
        <f t="shared" si="33"/>
        <v xml:space="preserve"> </v>
      </c>
      <c r="BO26" s="228" t="str">
        <f t="shared" si="34"/>
        <v xml:space="preserve"> </v>
      </c>
      <c r="BP26" s="96" t="str">
        <f t="shared" si="35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8"/>
        <v xml:space="preserve"> </v>
      </c>
      <c r="AN27" s="96" t="str">
        <f t="shared" si="9"/>
        <v xml:space="preserve"> </v>
      </c>
      <c r="AO27" s="96" t="str">
        <f t="shared" si="10"/>
        <v xml:space="preserve"> </v>
      </c>
      <c r="AP27" s="96" t="str">
        <f t="shared" si="11"/>
        <v xml:space="preserve"> </v>
      </c>
      <c r="AQ27" s="96" t="str">
        <f t="shared" si="12"/>
        <v xml:space="preserve"> </v>
      </c>
      <c r="AR27" s="96" t="str">
        <f t="shared" si="13"/>
        <v xml:space="preserve"> </v>
      </c>
      <c r="AS27" s="96" t="str">
        <f t="shared" si="14"/>
        <v xml:space="preserve"> </v>
      </c>
      <c r="AT27" s="96" t="str">
        <f t="shared" si="15"/>
        <v xml:space="preserve"> </v>
      </c>
      <c r="AU27" s="96" t="str">
        <f t="shared" si="16"/>
        <v xml:space="preserve"> </v>
      </c>
      <c r="AV27" s="96" t="str">
        <f t="shared" si="17"/>
        <v xml:space="preserve"> </v>
      </c>
      <c r="AW27" s="228" t="str">
        <f t="shared" si="18"/>
        <v xml:space="preserve"> </v>
      </c>
      <c r="AX27" s="228" t="str">
        <f t="shared" si="19"/>
        <v xml:space="preserve"> </v>
      </c>
      <c r="AY27" s="228" t="str">
        <f t="shared" si="20"/>
        <v xml:space="preserve"> </v>
      </c>
      <c r="AZ27" s="228" t="str">
        <f t="shared" si="21"/>
        <v xml:space="preserve"> </v>
      </c>
      <c r="BA27" s="228" t="str">
        <f t="shared" si="22"/>
        <v xml:space="preserve"> </v>
      </c>
      <c r="BB27" s="228" t="str">
        <f t="shared" si="23"/>
        <v xml:space="preserve"> </v>
      </c>
      <c r="BC27" s="228" t="str">
        <f t="shared" si="24"/>
        <v xml:space="preserve"> </v>
      </c>
      <c r="BD27" s="228" t="str">
        <f t="shared" si="25"/>
        <v xml:space="preserve"> </v>
      </c>
      <c r="BE27" s="228" t="str">
        <f t="shared" si="26"/>
        <v xml:space="preserve"> </v>
      </c>
      <c r="BF27" s="96"/>
      <c r="BG27" s="96"/>
      <c r="BH27" s="228" t="str">
        <f t="shared" si="27"/>
        <v xml:space="preserve"> </v>
      </c>
      <c r="BI27" s="228" t="str">
        <f t="shared" si="28"/>
        <v xml:space="preserve"> </v>
      </c>
      <c r="BJ27" s="228" t="str">
        <f t="shared" si="29"/>
        <v xml:space="preserve"> </v>
      </c>
      <c r="BK27" s="228" t="str">
        <f t="shared" si="30"/>
        <v xml:space="preserve"> </v>
      </c>
      <c r="BL27" s="228" t="str">
        <f t="shared" si="31"/>
        <v xml:space="preserve"> </v>
      </c>
      <c r="BM27" s="228" t="str">
        <f t="shared" si="32"/>
        <v xml:space="preserve"> </v>
      </c>
      <c r="BN27" s="228" t="str">
        <f t="shared" si="33"/>
        <v xml:space="preserve"> </v>
      </c>
      <c r="BO27" s="228" t="str">
        <f t="shared" si="34"/>
        <v xml:space="preserve"> </v>
      </c>
      <c r="BP27" s="96" t="str">
        <f t="shared" si="35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8"/>
        <v xml:space="preserve"> </v>
      </c>
      <c r="AN28" s="96" t="str">
        <f t="shared" si="9"/>
        <v xml:space="preserve"> </v>
      </c>
      <c r="AO28" s="96" t="str">
        <f t="shared" si="10"/>
        <v xml:space="preserve"> </v>
      </c>
      <c r="AP28" s="96" t="str">
        <f t="shared" si="11"/>
        <v xml:space="preserve"> </v>
      </c>
      <c r="AQ28" s="96" t="str">
        <f t="shared" si="12"/>
        <v xml:space="preserve"> </v>
      </c>
      <c r="AR28" s="96" t="str">
        <f t="shared" si="13"/>
        <v xml:space="preserve"> </v>
      </c>
      <c r="AS28" s="96" t="str">
        <f t="shared" si="14"/>
        <v xml:space="preserve"> </v>
      </c>
      <c r="AT28" s="96" t="str">
        <f t="shared" si="15"/>
        <v xml:space="preserve"> </v>
      </c>
      <c r="AU28" s="96" t="str">
        <f t="shared" si="16"/>
        <v xml:space="preserve"> </v>
      </c>
      <c r="AV28" s="96" t="str">
        <f t="shared" si="17"/>
        <v xml:space="preserve"> </v>
      </c>
      <c r="AW28" s="228" t="str">
        <f t="shared" si="18"/>
        <v xml:space="preserve"> </v>
      </c>
      <c r="AX28" s="228" t="str">
        <f t="shared" si="19"/>
        <v xml:space="preserve"> </v>
      </c>
      <c r="AY28" s="228" t="str">
        <f t="shared" si="20"/>
        <v xml:space="preserve"> </v>
      </c>
      <c r="AZ28" s="228" t="str">
        <f t="shared" si="21"/>
        <v xml:space="preserve"> </v>
      </c>
      <c r="BA28" s="228" t="str">
        <f t="shared" si="22"/>
        <v xml:space="preserve"> </v>
      </c>
      <c r="BB28" s="228" t="str">
        <f t="shared" si="23"/>
        <v xml:space="preserve"> </v>
      </c>
      <c r="BC28" s="228" t="str">
        <f t="shared" si="24"/>
        <v xml:space="preserve"> </v>
      </c>
      <c r="BD28" s="228" t="str">
        <f t="shared" si="25"/>
        <v xml:space="preserve"> </v>
      </c>
      <c r="BE28" s="228" t="str">
        <f t="shared" si="26"/>
        <v xml:space="preserve"> </v>
      </c>
      <c r="BF28" s="96"/>
      <c r="BG28" s="96"/>
      <c r="BH28" s="228" t="str">
        <f t="shared" si="27"/>
        <v xml:space="preserve"> </v>
      </c>
      <c r="BI28" s="228" t="str">
        <f t="shared" si="28"/>
        <v xml:space="preserve"> </v>
      </c>
      <c r="BJ28" s="228" t="str">
        <f t="shared" si="29"/>
        <v xml:space="preserve"> </v>
      </c>
      <c r="BK28" s="228" t="str">
        <f t="shared" si="30"/>
        <v xml:space="preserve"> </v>
      </c>
      <c r="BL28" s="228" t="str">
        <f t="shared" si="31"/>
        <v xml:space="preserve"> </v>
      </c>
      <c r="BM28" s="228" t="str">
        <f t="shared" si="32"/>
        <v xml:space="preserve"> </v>
      </c>
      <c r="BN28" s="228" t="str">
        <f t="shared" si="33"/>
        <v xml:space="preserve"> </v>
      </c>
      <c r="BO28" s="228" t="str">
        <f t="shared" si="34"/>
        <v xml:space="preserve"> </v>
      </c>
      <c r="BP28" s="96" t="str">
        <f t="shared" si="35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8"/>
        <v xml:space="preserve"> </v>
      </c>
      <c r="AN29" s="96" t="str">
        <f t="shared" si="9"/>
        <v xml:space="preserve"> </v>
      </c>
      <c r="AO29" s="96" t="str">
        <f t="shared" si="10"/>
        <v xml:space="preserve"> </v>
      </c>
      <c r="AP29" s="96" t="str">
        <f t="shared" si="11"/>
        <v xml:space="preserve"> </v>
      </c>
      <c r="AQ29" s="96" t="str">
        <f t="shared" si="12"/>
        <v xml:space="preserve"> </v>
      </c>
      <c r="AR29" s="96" t="str">
        <f t="shared" si="13"/>
        <v xml:space="preserve"> </v>
      </c>
      <c r="AS29" s="96" t="str">
        <f t="shared" si="14"/>
        <v xml:space="preserve"> </v>
      </c>
      <c r="AT29" s="96" t="str">
        <f t="shared" si="15"/>
        <v xml:space="preserve"> </v>
      </c>
      <c r="AU29" s="96" t="str">
        <f t="shared" si="16"/>
        <v xml:space="preserve"> </v>
      </c>
      <c r="AV29" s="96" t="str">
        <f t="shared" si="17"/>
        <v xml:space="preserve"> </v>
      </c>
      <c r="AW29" s="228" t="str">
        <f t="shared" si="18"/>
        <v xml:space="preserve"> </v>
      </c>
      <c r="AX29" s="228" t="str">
        <f t="shared" si="19"/>
        <v xml:space="preserve"> </v>
      </c>
      <c r="AY29" s="228" t="str">
        <f t="shared" si="20"/>
        <v xml:space="preserve"> </v>
      </c>
      <c r="AZ29" s="228" t="str">
        <f t="shared" si="21"/>
        <v xml:space="preserve"> </v>
      </c>
      <c r="BA29" s="228" t="str">
        <f t="shared" si="22"/>
        <v xml:space="preserve"> </v>
      </c>
      <c r="BB29" s="228" t="str">
        <f t="shared" si="23"/>
        <v xml:space="preserve"> </v>
      </c>
      <c r="BC29" s="228" t="str">
        <f t="shared" si="24"/>
        <v xml:space="preserve"> </v>
      </c>
      <c r="BD29" s="228" t="str">
        <f t="shared" si="25"/>
        <v xml:space="preserve"> </v>
      </c>
      <c r="BE29" s="228" t="str">
        <f t="shared" si="26"/>
        <v xml:space="preserve"> </v>
      </c>
      <c r="BF29" s="96"/>
      <c r="BG29" s="96"/>
      <c r="BH29" s="228" t="str">
        <f t="shared" si="27"/>
        <v xml:space="preserve"> </v>
      </c>
      <c r="BI29" s="228" t="str">
        <f t="shared" si="28"/>
        <v xml:space="preserve"> </v>
      </c>
      <c r="BJ29" s="228" t="str">
        <f t="shared" si="29"/>
        <v xml:space="preserve"> </v>
      </c>
      <c r="BK29" s="228" t="str">
        <f t="shared" si="30"/>
        <v xml:space="preserve"> </v>
      </c>
      <c r="BL29" s="228" t="str">
        <f t="shared" si="31"/>
        <v xml:space="preserve"> </v>
      </c>
      <c r="BM29" s="228" t="str">
        <f t="shared" si="32"/>
        <v xml:space="preserve"> </v>
      </c>
      <c r="BN29" s="228" t="str">
        <f t="shared" si="33"/>
        <v xml:space="preserve"> </v>
      </c>
      <c r="BO29" s="228" t="str">
        <f t="shared" si="34"/>
        <v xml:space="preserve"> </v>
      </c>
      <c r="BP29" s="96" t="str">
        <f t="shared" si="35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8"/>
        <v xml:space="preserve"> </v>
      </c>
      <c r="AN30" s="96" t="str">
        <f t="shared" si="9"/>
        <v xml:space="preserve"> </v>
      </c>
      <c r="AO30" s="96" t="str">
        <f t="shared" si="10"/>
        <v xml:space="preserve"> </v>
      </c>
      <c r="AP30" s="96" t="str">
        <f t="shared" si="11"/>
        <v xml:space="preserve"> </v>
      </c>
      <c r="AQ30" s="96" t="str">
        <f t="shared" si="12"/>
        <v xml:space="preserve"> </v>
      </c>
      <c r="AR30" s="96" t="str">
        <f t="shared" si="13"/>
        <v xml:space="preserve"> </v>
      </c>
      <c r="AS30" s="96" t="str">
        <f t="shared" si="14"/>
        <v xml:space="preserve"> </v>
      </c>
      <c r="AT30" s="96" t="str">
        <f t="shared" si="15"/>
        <v xml:space="preserve"> </v>
      </c>
      <c r="AU30" s="96" t="str">
        <f t="shared" si="16"/>
        <v xml:space="preserve"> </v>
      </c>
      <c r="AV30" s="96" t="str">
        <f t="shared" si="17"/>
        <v xml:space="preserve"> </v>
      </c>
      <c r="AW30" s="228" t="str">
        <f t="shared" si="18"/>
        <v xml:space="preserve"> </v>
      </c>
      <c r="AX30" s="228" t="str">
        <f t="shared" si="19"/>
        <v xml:space="preserve"> </v>
      </c>
      <c r="AY30" s="228" t="str">
        <f t="shared" si="20"/>
        <v xml:space="preserve"> </v>
      </c>
      <c r="AZ30" s="228" t="str">
        <f t="shared" si="21"/>
        <v xml:space="preserve"> </v>
      </c>
      <c r="BA30" s="228" t="str">
        <f t="shared" si="22"/>
        <v xml:space="preserve"> </v>
      </c>
      <c r="BB30" s="228" t="str">
        <f t="shared" si="23"/>
        <v xml:space="preserve"> </v>
      </c>
      <c r="BC30" s="228" t="str">
        <f t="shared" si="24"/>
        <v xml:space="preserve"> </v>
      </c>
      <c r="BD30" s="228" t="str">
        <f t="shared" si="25"/>
        <v xml:space="preserve"> </v>
      </c>
      <c r="BE30" s="228" t="str">
        <f t="shared" si="26"/>
        <v xml:space="preserve"> </v>
      </c>
      <c r="BF30" s="96"/>
      <c r="BG30" s="96"/>
      <c r="BH30" s="228" t="str">
        <f t="shared" si="27"/>
        <v xml:space="preserve"> </v>
      </c>
      <c r="BI30" s="228" t="str">
        <f t="shared" si="28"/>
        <v xml:space="preserve"> </v>
      </c>
      <c r="BJ30" s="228" t="str">
        <f t="shared" si="29"/>
        <v xml:space="preserve"> </v>
      </c>
      <c r="BK30" s="228" t="str">
        <f t="shared" si="30"/>
        <v xml:space="preserve"> </v>
      </c>
      <c r="BL30" s="228" t="str">
        <f t="shared" si="31"/>
        <v xml:space="preserve"> </v>
      </c>
      <c r="BM30" s="228" t="str">
        <f t="shared" si="32"/>
        <v xml:space="preserve"> </v>
      </c>
      <c r="BN30" s="228" t="str">
        <f t="shared" si="33"/>
        <v xml:space="preserve"> </v>
      </c>
      <c r="BO30" s="228" t="str">
        <f t="shared" si="34"/>
        <v xml:space="preserve"> </v>
      </c>
      <c r="BP30" s="96" t="str">
        <f t="shared" si="35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8"/>
        <v xml:space="preserve"> </v>
      </c>
      <c r="AN31" s="96" t="str">
        <f t="shared" si="9"/>
        <v xml:space="preserve"> </v>
      </c>
      <c r="AO31" s="96" t="str">
        <f t="shared" si="10"/>
        <v xml:space="preserve"> </v>
      </c>
      <c r="AP31" s="96" t="str">
        <f t="shared" si="11"/>
        <v xml:space="preserve"> </v>
      </c>
      <c r="AQ31" s="96" t="str">
        <f t="shared" si="12"/>
        <v xml:space="preserve"> </v>
      </c>
      <c r="AR31" s="96" t="str">
        <f t="shared" si="13"/>
        <v xml:space="preserve"> </v>
      </c>
      <c r="AS31" s="96" t="str">
        <f t="shared" si="14"/>
        <v xml:space="preserve"> </v>
      </c>
      <c r="AT31" s="96" t="str">
        <f t="shared" si="15"/>
        <v xml:space="preserve"> </v>
      </c>
      <c r="AU31" s="96" t="str">
        <f t="shared" si="16"/>
        <v xml:space="preserve"> </v>
      </c>
      <c r="AV31" s="96" t="str">
        <f t="shared" si="17"/>
        <v xml:space="preserve"> </v>
      </c>
      <c r="AW31" s="228" t="str">
        <f t="shared" si="18"/>
        <v xml:space="preserve"> </v>
      </c>
      <c r="AX31" s="228" t="str">
        <f t="shared" si="19"/>
        <v xml:space="preserve"> </v>
      </c>
      <c r="AY31" s="228" t="str">
        <f t="shared" si="20"/>
        <v xml:space="preserve"> </v>
      </c>
      <c r="AZ31" s="228" t="str">
        <f t="shared" si="21"/>
        <v xml:space="preserve"> </v>
      </c>
      <c r="BA31" s="228" t="str">
        <f t="shared" si="22"/>
        <v xml:space="preserve"> </v>
      </c>
      <c r="BB31" s="228" t="str">
        <f t="shared" si="23"/>
        <v xml:space="preserve"> </v>
      </c>
      <c r="BC31" s="228" t="str">
        <f t="shared" si="24"/>
        <v xml:space="preserve"> </v>
      </c>
      <c r="BD31" s="228" t="str">
        <f t="shared" si="25"/>
        <v xml:space="preserve"> </v>
      </c>
      <c r="BE31" s="228" t="str">
        <f t="shared" si="26"/>
        <v xml:space="preserve"> </v>
      </c>
      <c r="BF31" s="96"/>
      <c r="BG31" s="96"/>
      <c r="BH31" s="228" t="str">
        <f t="shared" si="27"/>
        <v xml:space="preserve"> </v>
      </c>
      <c r="BI31" s="228" t="str">
        <f t="shared" si="28"/>
        <v xml:space="preserve"> </v>
      </c>
      <c r="BJ31" s="228" t="str">
        <f t="shared" si="29"/>
        <v xml:space="preserve"> </v>
      </c>
      <c r="BK31" s="228" t="str">
        <f t="shared" si="30"/>
        <v xml:space="preserve"> </v>
      </c>
      <c r="BL31" s="228" t="str">
        <f t="shared" si="31"/>
        <v xml:space="preserve"> </v>
      </c>
      <c r="BM31" s="228" t="str">
        <f t="shared" si="32"/>
        <v xml:space="preserve"> </v>
      </c>
      <c r="BN31" s="228" t="str">
        <f t="shared" si="33"/>
        <v xml:space="preserve"> </v>
      </c>
      <c r="BO31" s="228" t="str">
        <f t="shared" si="34"/>
        <v xml:space="preserve"> </v>
      </c>
      <c r="BP31" s="96" t="str">
        <f t="shared" si="35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8"/>
        <v xml:space="preserve"> </v>
      </c>
      <c r="AN32" s="96" t="str">
        <f t="shared" si="9"/>
        <v xml:space="preserve"> </v>
      </c>
      <c r="AO32" s="96" t="str">
        <f t="shared" si="10"/>
        <v xml:space="preserve"> </v>
      </c>
      <c r="AP32" s="96" t="str">
        <f t="shared" si="11"/>
        <v xml:space="preserve"> </v>
      </c>
      <c r="AQ32" s="96" t="str">
        <f t="shared" si="12"/>
        <v xml:space="preserve"> </v>
      </c>
      <c r="AR32" s="96" t="str">
        <f t="shared" si="13"/>
        <v xml:space="preserve"> </v>
      </c>
      <c r="AS32" s="96" t="str">
        <f t="shared" si="14"/>
        <v xml:space="preserve"> </v>
      </c>
      <c r="AT32" s="96" t="str">
        <f t="shared" si="15"/>
        <v xml:space="preserve"> </v>
      </c>
      <c r="AU32" s="96" t="str">
        <f t="shared" si="16"/>
        <v xml:space="preserve"> </v>
      </c>
      <c r="AV32" s="96" t="str">
        <f t="shared" si="17"/>
        <v xml:space="preserve"> </v>
      </c>
      <c r="AW32" s="228" t="str">
        <f t="shared" si="18"/>
        <v xml:space="preserve"> </v>
      </c>
      <c r="AX32" s="228" t="str">
        <f t="shared" si="19"/>
        <v xml:space="preserve"> </v>
      </c>
      <c r="AY32" s="228" t="str">
        <f t="shared" si="20"/>
        <v xml:space="preserve"> </v>
      </c>
      <c r="AZ32" s="228" t="str">
        <f t="shared" si="21"/>
        <v xml:space="preserve"> </v>
      </c>
      <c r="BA32" s="228" t="str">
        <f t="shared" si="22"/>
        <v xml:space="preserve"> </v>
      </c>
      <c r="BB32" s="228" t="str">
        <f t="shared" si="23"/>
        <v xml:space="preserve"> </v>
      </c>
      <c r="BC32" s="228" t="str">
        <f t="shared" si="24"/>
        <v xml:space="preserve"> </v>
      </c>
      <c r="BD32" s="228" t="str">
        <f t="shared" si="25"/>
        <v xml:space="preserve"> </v>
      </c>
      <c r="BE32" s="228" t="str">
        <f t="shared" si="26"/>
        <v xml:space="preserve"> </v>
      </c>
      <c r="BF32" s="96"/>
      <c r="BG32" s="96"/>
      <c r="BH32" s="228" t="str">
        <f t="shared" si="27"/>
        <v xml:space="preserve"> </v>
      </c>
      <c r="BI32" s="228" t="str">
        <f t="shared" si="28"/>
        <v xml:space="preserve"> </v>
      </c>
      <c r="BJ32" s="228" t="str">
        <f t="shared" si="29"/>
        <v xml:space="preserve"> </v>
      </c>
      <c r="BK32" s="228" t="str">
        <f t="shared" si="30"/>
        <v xml:space="preserve"> </v>
      </c>
      <c r="BL32" s="228" t="str">
        <f t="shared" si="31"/>
        <v xml:space="preserve"> </v>
      </c>
      <c r="BM32" s="228" t="str">
        <f t="shared" si="32"/>
        <v xml:space="preserve"> </v>
      </c>
      <c r="BN32" s="228" t="str">
        <f t="shared" si="33"/>
        <v xml:space="preserve"> </v>
      </c>
      <c r="BO32" s="228" t="str">
        <f t="shared" si="34"/>
        <v xml:space="preserve"> </v>
      </c>
      <c r="BP32" s="96" t="str">
        <f t="shared" si="35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8"/>
        <v xml:space="preserve"> </v>
      </c>
      <c r="AN33" s="96" t="str">
        <f t="shared" si="9"/>
        <v xml:space="preserve"> </v>
      </c>
      <c r="AO33" s="96" t="str">
        <f t="shared" si="10"/>
        <v xml:space="preserve"> </v>
      </c>
      <c r="AP33" s="96" t="str">
        <f t="shared" si="11"/>
        <v xml:space="preserve"> </v>
      </c>
      <c r="AQ33" s="96" t="str">
        <f t="shared" si="12"/>
        <v xml:space="preserve"> </v>
      </c>
      <c r="AR33" s="96" t="str">
        <f t="shared" si="13"/>
        <v xml:space="preserve"> </v>
      </c>
      <c r="AS33" s="96" t="str">
        <f t="shared" si="14"/>
        <v xml:space="preserve"> </v>
      </c>
      <c r="AT33" s="96" t="str">
        <f t="shared" si="15"/>
        <v xml:space="preserve"> </v>
      </c>
      <c r="AU33" s="96" t="str">
        <f t="shared" si="16"/>
        <v xml:space="preserve"> </v>
      </c>
      <c r="AV33" s="96" t="str">
        <f t="shared" si="17"/>
        <v xml:space="preserve"> </v>
      </c>
      <c r="AW33" s="228" t="str">
        <f t="shared" si="18"/>
        <v xml:space="preserve"> </v>
      </c>
      <c r="AX33" s="228" t="str">
        <f t="shared" si="19"/>
        <v xml:space="preserve"> </v>
      </c>
      <c r="AY33" s="228" t="str">
        <f t="shared" si="20"/>
        <v xml:space="preserve"> </v>
      </c>
      <c r="AZ33" s="228" t="str">
        <f t="shared" si="21"/>
        <v xml:space="preserve"> </v>
      </c>
      <c r="BA33" s="228" t="str">
        <f t="shared" si="22"/>
        <v xml:space="preserve"> </v>
      </c>
      <c r="BB33" s="228" t="str">
        <f t="shared" si="23"/>
        <v xml:space="preserve"> </v>
      </c>
      <c r="BC33" s="228" t="str">
        <f t="shared" si="24"/>
        <v xml:space="preserve"> </v>
      </c>
      <c r="BD33" s="228" t="str">
        <f t="shared" si="25"/>
        <v xml:space="preserve"> </v>
      </c>
      <c r="BE33" s="228" t="str">
        <f t="shared" si="26"/>
        <v xml:space="preserve"> </v>
      </c>
      <c r="BF33" s="96"/>
      <c r="BG33" s="96"/>
      <c r="BH33" s="228" t="str">
        <f t="shared" si="27"/>
        <v xml:space="preserve"> </v>
      </c>
      <c r="BI33" s="228" t="str">
        <f t="shared" si="28"/>
        <v xml:space="preserve"> </v>
      </c>
      <c r="BJ33" s="228" t="str">
        <f t="shared" si="29"/>
        <v xml:space="preserve"> </v>
      </c>
      <c r="BK33" s="228" t="str">
        <f t="shared" si="30"/>
        <v xml:space="preserve"> </v>
      </c>
      <c r="BL33" s="228" t="str">
        <f t="shared" si="31"/>
        <v xml:space="preserve"> </v>
      </c>
      <c r="BM33" s="228" t="str">
        <f t="shared" si="32"/>
        <v xml:space="preserve"> </v>
      </c>
      <c r="BN33" s="228" t="str">
        <f t="shared" si="33"/>
        <v xml:space="preserve"> </v>
      </c>
      <c r="BO33" s="228" t="str">
        <f t="shared" si="34"/>
        <v xml:space="preserve"> </v>
      </c>
      <c r="BP33" s="96" t="str">
        <f t="shared" si="35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8"/>
        <v xml:space="preserve"> </v>
      </c>
      <c r="AN34" s="96" t="str">
        <f t="shared" si="9"/>
        <v xml:space="preserve"> </v>
      </c>
      <c r="AO34" s="96" t="str">
        <f t="shared" si="10"/>
        <v xml:space="preserve"> </v>
      </c>
      <c r="AP34" s="96" t="str">
        <f t="shared" si="11"/>
        <v xml:space="preserve"> </v>
      </c>
      <c r="AQ34" s="96" t="str">
        <f t="shared" si="12"/>
        <v xml:space="preserve"> </v>
      </c>
      <c r="AR34" s="96" t="str">
        <f t="shared" si="13"/>
        <v xml:space="preserve"> </v>
      </c>
      <c r="AS34" s="96" t="str">
        <f t="shared" si="14"/>
        <v xml:space="preserve"> </v>
      </c>
      <c r="AT34" s="96" t="str">
        <f t="shared" si="15"/>
        <v xml:space="preserve"> </v>
      </c>
      <c r="AU34" s="96" t="str">
        <f t="shared" si="16"/>
        <v xml:space="preserve"> </v>
      </c>
      <c r="AV34" s="96" t="str">
        <f t="shared" si="17"/>
        <v xml:space="preserve"> </v>
      </c>
      <c r="AW34" s="228" t="str">
        <f t="shared" si="18"/>
        <v xml:space="preserve"> </v>
      </c>
      <c r="AX34" s="228" t="str">
        <f t="shared" si="19"/>
        <v xml:space="preserve"> </v>
      </c>
      <c r="AY34" s="228" t="str">
        <f t="shared" si="20"/>
        <v xml:space="preserve"> </v>
      </c>
      <c r="AZ34" s="228" t="str">
        <f t="shared" si="21"/>
        <v xml:space="preserve"> </v>
      </c>
      <c r="BA34" s="228" t="str">
        <f t="shared" si="22"/>
        <v xml:space="preserve"> </v>
      </c>
      <c r="BB34" s="228" t="str">
        <f t="shared" si="23"/>
        <v xml:space="preserve"> </v>
      </c>
      <c r="BC34" s="228" t="str">
        <f t="shared" si="24"/>
        <v xml:space="preserve"> </v>
      </c>
      <c r="BD34" s="228" t="str">
        <f t="shared" si="25"/>
        <v xml:space="preserve"> </v>
      </c>
      <c r="BE34" s="228" t="str">
        <f t="shared" si="26"/>
        <v xml:space="preserve"> </v>
      </c>
      <c r="BF34" s="96"/>
      <c r="BG34" s="96"/>
      <c r="BH34" s="228" t="str">
        <f t="shared" si="27"/>
        <v xml:space="preserve"> </v>
      </c>
      <c r="BI34" s="228" t="str">
        <f t="shared" si="28"/>
        <v xml:space="preserve"> </v>
      </c>
      <c r="BJ34" s="228" t="str">
        <f t="shared" si="29"/>
        <v xml:space="preserve"> </v>
      </c>
      <c r="BK34" s="228" t="str">
        <f t="shared" si="30"/>
        <v xml:space="preserve"> </v>
      </c>
      <c r="BL34" s="228" t="str">
        <f t="shared" si="31"/>
        <v xml:space="preserve"> </v>
      </c>
      <c r="BM34" s="228" t="str">
        <f t="shared" si="32"/>
        <v xml:space="preserve"> </v>
      </c>
      <c r="BN34" s="228" t="str">
        <f t="shared" si="33"/>
        <v xml:space="preserve"> </v>
      </c>
      <c r="BO34" s="228" t="str">
        <f t="shared" si="34"/>
        <v xml:space="preserve"> </v>
      </c>
      <c r="BP34" s="96" t="str">
        <f t="shared" si="35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8"/>
        <v xml:space="preserve"> </v>
      </c>
      <c r="AN35" s="96" t="str">
        <f t="shared" si="9"/>
        <v xml:space="preserve"> </v>
      </c>
      <c r="AO35" s="96" t="str">
        <f t="shared" si="10"/>
        <v xml:space="preserve"> </v>
      </c>
      <c r="AP35" s="96" t="str">
        <f t="shared" si="11"/>
        <v xml:space="preserve"> </v>
      </c>
      <c r="AQ35" s="96" t="str">
        <f t="shared" si="12"/>
        <v xml:space="preserve"> </v>
      </c>
      <c r="AR35" s="96" t="str">
        <f t="shared" si="13"/>
        <v xml:space="preserve"> </v>
      </c>
      <c r="AS35" s="96" t="str">
        <f t="shared" si="14"/>
        <v xml:space="preserve"> </v>
      </c>
      <c r="AT35" s="96" t="str">
        <f t="shared" si="15"/>
        <v xml:space="preserve"> </v>
      </c>
      <c r="AU35" s="96" t="str">
        <f t="shared" si="16"/>
        <v xml:space="preserve"> </v>
      </c>
      <c r="AV35" s="96" t="str">
        <f t="shared" si="17"/>
        <v xml:space="preserve"> </v>
      </c>
      <c r="AW35" s="228" t="str">
        <f t="shared" si="18"/>
        <v xml:space="preserve"> </v>
      </c>
      <c r="AX35" s="228" t="str">
        <f t="shared" si="19"/>
        <v xml:space="preserve"> </v>
      </c>
      <c r="AY35" s="228" t="str">
        <f t="shared" si="20"/>
        <v xml:space="preserve"> </v>
      </c>
      <c r="AZ35" s="228" t="str">
        <f t="shared" si="21"/>
        <v xml:space="preserve"> </v>
      </c>
      <c r="BA35" s="228" t="str">
        <f t="shared" si="22"/>
        <v xml:space="preserve"> </v>
      </c>
      <c r="BB35" s="228" t="str">
        <f t="shared" si="23"/>
        <v xml:space="preserve"> </v>
      </c>
      <c r="BC35" s="228" t="str">
        <f t="shared" si="24"/>
        <v xml:space="preserve"> </v>
      </c>
      <c r="BD35" s="228" t="str">
        <f t="shared" si="25"/>
        <v xml:space="preserve"> </v>
      </c>
      <c r="BE35" s="228" t="str">
        <f t="shared" si="26"/>
        <v xml:space="preserve"> </v>
      </c>
      <c r="BF35" s="96"/>
      <c r="BG35" s="96"/>
      <c r="BH35" s="228" t="str">
        <f t="shared" si="27"/>
        <v xml:space="preserve"> </v>
      </c>
      <c r="BI35" s="228" t="str">
        <f t="shared" si="28"/>
        <v xml:space="preserve"> </v>
      </c>
      <c r="BJ35" s="228" t="str">
        <f t="shared" si="29"/>
        <v xml:space="preserve"> </v>
      </c>
      <c r="BK35" s="228" t="str">
        <f t="shared" si="30"/>
        <v xml:space="preserve"> </v>
      </c>
      <c r="BL35" s="228" t="str">
        <f t="shared" si="31"/>
        <v xml:space="preserve"> </v>
      </c>
      <c r="BM35" s="228" t="str">
        <f t="shared" si="32"/>
        <v xml:space="preserve"> </v>
      </c>
      <c r="BN35" s="228" t="str">
        <f t="shared" si="33"/>
        <v xml:space="preserve"> </v>
      </c>
      <c r="BO35" s="228" t="str">
        <f t="shared" si="34"/>
        <v xml:space="preserve"> </v>
      </c>
      <c r="BP35" s="96" t="str">
        <f t="shared" si="35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8"/>
        <v xml:space="preserve"> </v>
      </c>
      <c r="AN36" s="96" t="str">
        <f t="shared" si="9"/>
        <v xml:space="preserve"> </v>
      </c>
      <c r="AO36" s="96" t="str">
        <f t="shared" si="10"/>
        <v xml:space="preserve"> </v>
      </c>
      <c r="AP36" s="96" t="str">
        <f t="shared" si="11"/>
        <v xml:space="preserve"> </v>
      </c>
      <c r="AQ36" s="96" t="str">
        <f t="shared" si="12"/>
        <v xml:space="preserve"> </v>
      </c>
      <c r="AR36" s="96" t="str">
        <f t="shared" si="13"/>
        <v xml:space="preserve"> </v>
      </c>
      <c r="AS36" s="96" t="str">
        <f t="shared" si="14"/>
        <v xml:space="preserve"> </v>
      </c>
      <c r="AT36" s="96" t="str">
        <f t="shared" si="15"/>
        <v xml:space="preserve"> </v>
      </c>
      <c r="AU36" s="96" t="str">
        <f t="shared" si="16"/>
        <v xml:space="preserve"> </v>
      </c>
      <c r="AV36" s="96" t="str">
        <f t="shared" si="17"/>
        <v xml:space="preserve"> </v>
      </c>
      <c r="AW36" s="228" t="str">
        <f t="shared" si="18"/>
        <v xml:space="preserve"> </v>
      </c>
      <c r="AX36" s="228" t="str">
        <f t="shared" si="19"/>
        <v xml:space="preserve"> </v>
      </c>
      <c r="AY36" s="228" t="str">
        <f t="shared" si="20"/>
        <v xml:space="preserve"> </v>
      </c>
      <c r="AZ36" s="228" t="str">
        <f t="shared" si="21"/>
        <v xml:space="preserve"> </v>
      </c>
      <c r="BA36" s="228" t="str">
        <f t="shared" si="22"/>
        <v xml:space="preserve"> </v>
      </c>
      <c r="BB36" s="228" t="str">
        <f t="shared" si="23"/>
        <v xml:space="preserve"> </v>
      </c>
      <c r="BC36" s="228" t="str">
        <f t="shared" si="24"/>
        <v xml:space="preserve"> </v>
      </c>
      <c r="BD36" s="228" t="str">
        <f t="shared" si="25"/>
        <v xml:space="preserve"> </v>
      </c>
      <c r="BE36" s="228" t="str">
        <f t="shared" si="26"/>
        <v xml:space="preserve"> </v>
      </c>
      <c r="BF36" s="96"/>
      <c r="BG36" s="96"/>
      <c r="BH36" s="228" t="str">
        <f t="shared" si="27"/>
        <v xml:space="preserve"> </v>
      </c>
      <c r="BI36" s="228" t="str">
        <f t="shared" si="28"/>
        <v xml:space="preserve"> </v>
      </c>
      <c r="BJ36" s="228" t="str">
        <f t="shared" si="29"/>
        <v xml:space="preserve"> </v>
      </c>
      <c r="BK36" s="228" t="str">
        <f t="shared" si="30"/>
        <v xml:space="preserve"> </v>
      </c>
      <c r="BL36" s="228" t="str">
        <f t="shared" si="31"/>
        <v xml:space="preserve"> </v>
      </c>
      <c r="BM36" s="228" t="str">
        <f t="shared" si="32"/>
        <v xml:space="preserve"> </v>
      </c>
      <c r="BN36" s="228" t="str">
        <f t="shared" si="33"/>
        <v xml:space="preserve"> </v>
      </c>
      <c r="BO36" s="228" t="str">
        <f t="shared" si="34"/>
        <v xml:space="preserve"> </v>
      </c>
      <c r="BP36" s="96" t="str">
        <f t="shared" si="35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8"/>
        <v xml:space="preserve"> </v>
      </c>
      <c r="AN37" s="96" t="str">
        <f t="shared" si="9"/>
        <v xml:space="preserve"> </v>
      </c>
      <c r="AO37" s="96" t="str">
        <f t="shared" si="10"/>
        <v xml:space="preserve"> </v>
      </c>
      <c r="AP37" s="96" t="str">
        <f t="shared" si="11"/>
        <v xml:space="preserve"> </v>
      </c>
      <c r="AQ37" s="96" t="str">
        <f t="shared" si="12"/>
        <v xml:space="preserve"> </v>
      </c>
      <c r="AR37" s="96" t="str">
        <f t="shared" si="13"/>
        <v xml:space="preserve"> </v>
      </c>
      <c r="AS37" s="96" t="str">
        <f t="shared" si="14"/>
        <v xml:space="preserve"> </v>
      </c>
      <c r="AT37" s="96" t="str">
        <f t="shared" si="15"/>
        <v xml:space="preserve"> </v>
      </c>
      <c r="AU37" s="96" t="str">
        <f t="shared" si="16"/>
        <v xml:space="preserve"> </v>
      </c>
      <c r="AV37" s="96" t="str">
        <f t="shared" si="17"/>
        <v xml:space="preserve"> </v>
      </c>
      <c r="AW37" s="228" t="str">
        <f t="shared" si="18"/>
        <v xml:space="preserve"> </v>
      </c>
      <c r="AX37" s="228" t="str">
        <f t="shared" si="19"/>
        <v xml:space="preserve"> </v>
      </c>
      <c r="AY37" s="228" t="str">
        <f t="shared" si="20"/>
        <v xml:space="preserve"> </v>
      </c>
      <c r="AZ37" s="228" t="str">
        <f t="shared" si="21"/>
        <v xml:space="preserve"> </v>
      </c>
      <c r="BA37" s="228" t="str">
        <f t="shared" si="22"/>
        <v xml:space="preserve"> </v>
      </c>
      <c r="BB37" s="228" t="str">
        <f t="shared" si="23"/>
        <v xml:space="preserve"> </v>
      </c>
      <c r="BC37" s="228" t="str">
        <f t="shared" si="24"/>
        <v xml:space="preserve"> </v>
      </c>
      <c r="BD37" s="228" t="str">
        <f t="shared" si="25"/>
        <v xml:space="preserve"> </v>
      </c>
      <c r="BE37" s="228" t="str">
        <f t="shared" si="26"/>
        <v xml:space="preserve"> </v>
      </c>
      <c r="BF37" s="96"/>
      <c r="BG37" s="96"/>
      <c r="BH37" s="228" t="str">
        <f t="shared" si="27"/>
        <v xml:space="preserve"> </v>
      </c>
      <c r="BI37" s="228" t="str">
        <f t="shared" si="28"/>
        <v xml:space="preserve"> </v>
      </c>
      <c r="BJ37" s="228" t="str">
        <f t="shared" si="29"/>
        <v xml:space="preserve"> </v>
      </c>
      <c r="BK37" s="228" t="str">
        <f t="shared" si="30"/>
        <v xml:space="preserve"> </v>
      </c>
      <c r="BL37" s="228" t="str">
        <f t="shared" si="31"/>
        <v xml:space="preserve"> </v>
      </c>
      <c r="BM37" s="228" t="str">
        <f t="shared" si="32"/>
        <v xml:space="preserve"> </v>
      </c>
      <c r="BN37" s="228" t="str">
        <f t="shared" si="33"/>
        <v xml:space="preserve"> </v>
      </c>
      <c r="BO37" s="228" t="str">
        <f t="shared" si="34"/>
        <v xml:space="preserve"> </v>
      </c>
      <c r="BP37" s="96" t="str">
        <f t="shared" si="35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8"/>
        <v xml:space="preserve"> </v>
      </c>
      <c r="AN38" s="96" t="str">
        <f t="shared" si="9"/>
        <v xml:space="preserve"> </v>
      </c>
      <c r="AO38" s="96" t="str">
        <f t="shared" si="10"/>
        <v xml:space="preserve"> </v>
      </c>
      <c r="AP38" s="96" t="str">
        <f t="shared" si="11"/>
        <v xml:space="preserve"> </v>
      </c>
      <c r="AQ38" s="96" t="str">
        <f t="shared" si="12"/>
        <v xml:space="preserve"> </v>
      </c>
      <c r="AR38" s="96" t="str">
        <f t="shared" si="13"/>
        <v xml:space="preserve"> </v>
      </c>
      <c r="AS38" s="96" t="str">
        <f t="shared" si="14"/>
        <v xml:space="preserve"> </v>
      </c>
      <c r="AT38" s="96" t="str">
        <f t="shared" si="15"/>
        <v xml:space="preserve"> </v>
      </c>
      <c r="AU38" s="96" t="str">
        <f t="shared" si="16"/>
        <v xml:space="preserve"> </v>
      </c>
      <c r="AV38" s="96" t="str">
        <f t="shared" si="17"/>
        <v xml:space="preserve"> </v>
      </c>
      <c r="AW38" s="228" t="str">
        <f t="shared" si="18"/>
        <v xml:space="preserve"> </v>
      </c>
      <c r="AX38" s="228" t="str">
        <f t="shared" si="19"/>
        <v xml:space="preserve"> </v>
      </c>
      <c r="AY38" s="228" t="str">
        <f t="shared" si="20"/>
        <v xml:space="preserve"> </v>
      </c>
      <c r="AZ38" s="228" t="str">
        <f t="shared" si="21"/>
        <v xml:space="preserve"> </v>
      </c>
      <c r="BA38" s="228" t="str">
        <f t="shared" si="22"/>
        <v xml:space="preserve"> </v>
      </c>
      <c r="BB38" s="228" t="str">
        <f t="shared" si="23"/>
        <v xml:space="preserve"> </v>
      </c>
      <c r="BC38" s="228" t="str">
        <f t="shared" si="24"/>
        <v xml:space="preserve"> </v>
      </c>
      <c r="BD38" s="228" t="str">
        <f t="shared" si="25"/>
        <v xml:space="preserve"> </v>
      </c>
      <c r="BE38" s="228" t="str">
        <f t="shared" si="26"/>
        <v xml:space="preserve"> </v>
      </c>
      <c r="BF38" s="96"/>
      <c r="BG38" s="96"/>
      <c r="BH38" s="228" t="str">
        <f t="shared" si="27"/>
        <v xml:space="preserve"> </v>
      </c>
      <c r="BI38" s="228" t="str">
        <f t="shared" si="28"/>
        <v xml:space="preserve"> </v>
      </c>
      <c r="BJ38" s="228" t="str">
        <f t="shared" si="29"/>
        <v xml:space="preserve"> </v>
      </c>
      <c r="BK38" s="228" t="str">
        <f t="shared" si="30"/>
        <v xml:space="preserve"> </v>
      </c>
      <c r="BL38" s="228" t="str">
        <f t="shared" si="31"/>
        <v xml:space="preserve"> </v>
      </c>
      <c r="BM38" s="228" t="str">
        <f t="shared" si="32"/>
        <v xml:space="preserve"> </v>
      </c>
      <c r="BN38" s="228" t="str">
        <f t="shared" si="33"/>
        <v xml:space="preserve"> </v>
      </c>
      <c r="BO38" s="228" t="str">
        <f t="shared" si="34"/>
        <v xml:space="preserve"> </v>
      </c>
      <c r="BP38" s="96" t="str">
        <f t="shared" si="35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8"/>
        <v xml:space="preserve"> </v>
      </c>
      <c r="AN39" s="96" t="str">
        <f t="shared" si="9"/>
        <v xml:space="preserve"> </v>
      </c>
      <c r="AO39" s="96" t="str">
        <f t="shared" si="10"/>
        <v xml:space="preserve"> </v>
      </c>
      <c r="AP39" s="96" t="str">
        <f t="shared" si="11"/>
        <v xml:space="preserve"> </v>
      </c>
      <c r="AQ39" s="96" t="str">
        <f t="shared" si="12"/>
        <v xml:space="preserve"> </v>
      </c>
      <c r="AR39" s="96" t="str">
        <f t="shared" si="13"/>
        <v xml:space="preserve"> </v>
      </c>
      <c r="AS39" s="96" t="str">
        <f t="shared" si="14"/>
        <v xml:space="preserve"> </v>
      </c>
      <c r="AT39" s="96" t="str">
        <f t="shared" si="15"/>
        <v xml:space="preserve"> </v>
      </c>
      <c r="AU39" s="96" t="str">
        <f t="shared" si="16"/>
        <v xml:space="preserve"> </v>
      </c>
      <c r="AV39" s="96" t="str">
        <f t="shared" si="17"/>
        <v xml:space="preserve"> </v>
      </c>
      <c r="AW39" s="228" t="str">
        <f t="shared" si="18"/>
        <v xml:space="preserve"> </v>
      </c>
      <c r="AX39" s="228" t="str">
        <f t="shared" si="19"/>
        <v xml:space="preserve"> </v>
      </c>
      <c r="AY39" s="228" t="str">
        <f t="shared" si="20"/>
        <v xml:space="preserve"> </v>
      </c>
      <c r="AZ39" s="228" t="str">
        <f t="shared" si="21"/>
        <v xml:space="preserve"> </v>
      </c>
      <c r="BA39" s="228" t="str">
        <f t="shared" si="22"/>
        <v xml:space="preserve"> </v>
      </c>
      <c r="BB39" s="228" t="str">
        <f t="shared" si="23"/>
        <v xml:space="preserve"> </v>
      </c>
      <c r="BC39" s="228" t="str">
        <f t="shared" si="24"/>
        <v xml:space="preserve"> </v>
      </c>
      <c r="BD39" s="228" t="str">
        <f t="shared" si="25"/>
        <v xml:space="preserve"> </v>
      </c>
      <c r="BE39" s="228" t="str">
        <f t="shared" si="26"/>
        <v xml:space="preserve"> </v>
      </c>
      <c r="BF39" s="96"/>
      <c r="BG39" s="96"/>
      <c r="BH39" s="228" t="str">
        <f t="shared" si="27"/>
        <v xml:space="preserve"> </v>
      </c>
      <c r="BI39" s="228" t="str">
        <f t="shared" si="28"/>
        <v xml:space="preserve"> </v>
      </c>
      <c r="BJ39" s="228" t="str">
        <f t="shared" si="29"/>
        <v xml:space="preserve"> </v>
      </c>
      <c r="BK39" s="228" t="str">
        <f t="shared" si="30"/>
        <v xml:space="preserve"> </v>
      </c>
      <c r="BL39" s="228" t="str">
        <f t="shared" si="31"/>
        <v xml:space="preserve"> </v>
      </c>
      <c r="BM39" s="228" t="str">
        <f t="shared" si="32"/>
        <v xml:space="preserve"> </v>
      </c>
      <c r="BN39" s="228" t="str">
        <f t="shared" si="33"/>
        <v xml:space="preserve"> </v>
      </c>
      <c r="BO39" s="228" t="str">
        <f t="shared" si="34"/>
        <v xml:space="preserve"> </v>
      </c>
      <c r="BP39" s="96" t="str">
        <f t="shared" si="35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8"/>
        <v xml:space="preserve"> </v>
      </c>
      <c r="AN40" s="96" t="str">
        <f t="shared" si="9"/>
        <v xml:space="preserve"> </v>
      </c>
      <c r="AO40" s="96" t="str">
        <f t="shared" si="10"/>
        <v xml:space="preserve"> </v>
      </c>
      <c r="AP40" s="96" t="str">
        <f t="shared" si="11"/>
        <v xml:space="preserve"> </v>
      </c>
      <c r="AQ40" s="96" t="str">
        <f t="shared" si="12"/>
        <v xml:space="preserve"> </v>
      </c>
      <c r="AR40" s="96" t="str">
        <f t="shared" si="13"/>
        <v xml:space="preserve"> </v>
      </c>
      <c r="AS40" s="96" t="str">
        <f t="shared" si="14"/>
        <v xml:space="preserve"> </v>
      </c>
      <c r="AT40" s="96" t="str">
        <f t="shared" si="15"/>
        <v xml:space="preserve"> </v>
      </c>
      <c r="AU40" s="96" t="str">
        <f t="shared" si="16"/>
        <v xml:space="preserve"> </v>
      </c>
      <c r="AV40" s="96" t="str">
        <f t="shared" si="17"/>
        <v xml:space="preserve"> </v>
      </c>
      <c r="AW40" s="228" t="str">
        <f t="shared" si="18"/>
        <v xml:space="preserve"> </v>
      </c>
      <c r="AX40" s="228" t="str">
        <f t="shared" si="19"/>
        <v xml:space="preserve"> </v>
      </c>
      <c r="AY40" s="228" t="str">
        <f t="shared" si="20"/>
        <v xml:space="preserve"> </v>
      </c>
      <c r="AZ40" s="228" t="str">
        <f t="shared" si="21"/>
        <v xml:space="preserve"> </v>
      </c>
      <c r="BA40" s="228" t="str">
        <f t="shared" si="22"/>
        <v xml:space="preserve"> </v>
      </c>
      <c r="BB40" s="228" t="str">
        <f t="shared" si="23"/>
        <v xml:space="preserve"> </v>
      </c>
      <c r="BC40" s="228" t="str">
        <f t="shared" si="24"/>
        <v xml:space="preserve"> </v>
      </c>
      <c r="BD40" s="228" t="str">
        <f t="shared" si="25"/>
        <v xml:space="preserve"> </v>
      </c>
      <c r="BE40" s="228" t="str">
        <f t="shared" si="26"/>
        <v xml:space="preserve"> </v>
      </c>
      <c r="BF40" s="96"/>
      <c r="BG40" s="96"/>
      <c r="BH40" s="228" t="str">
        <f t="shared" si="27"/>
        <v xml:space="preserve"> </v>
      </c>
      <c r="BI40" s="228" t="str">
        <f t="shared" si="28"/>
        <v xml:space="preserve"> </v>
      </c>
      <c r="BJ40" s="228" t="str">
        <f t="shared" si="29"/>
        <v xml:space="preserve"> </v>
      </c>
      <c r="BK40" s="228" t="str">
        <f t="shared" si="30"/>
        <v xml:space="preserve"> </v>
      </c>
      <c r="BL40" s="228" t="str">
        <f t="shared" si="31"/>
        <v xml:space="preserve"> </v>
      </c>
      <c r="BM40" s="228" t="str">
        <f t="shared" si="32"/>
        <v xml:space="preserve"> </v>
      </c>
      <c r="BN40" s="228" t="str">
        <f t="shared" si="33"/>
        <v xml:space="preserve"> </v>
      </c>
      <c r="BO40" s="228" t="str">
        <f t="shared" si="34"/>
        <v xml:space="preserve"> </v>
      </c>
      <c r="BP40" s="96" t="str">
        <f t="shared" si="35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8"/>
        <v xml:space="preserve"> </v>
      </c>
      <c r="AN41" s="96" t="str">
        <f t="shared" si="9"/>
        <v xml:space="preserve"> </v>
      </c>
      <c r="AO41" s="96" t="str">
        <f t="shared" si="10"/>
        <v xml:space="preserve"> </v>
      </c>
      <c r="AP41" s="96" t="str">
        <f t="shared" si="11"/>
        <v xml:space="preserve"> </v>
      </c>
      <c r="AQ41" s="96" t="str">
        <f t="shared" si="12"/>
        <v xml:space="preserve"> </v>
      </c>
      <c r="AR41" s="96" t="str">
        <f t="shared" si="13"/>
        <v xml:space="preserve"> </v>
      </c>
      <c r="AS41" s="96" t="str">
        <f t="shared" si="14"/>
        <v xml:space="preserve"> </v>
      </c>
      <c r="AT41" s="96" t="str">
        <f t="shared" si="15"/>
        <v xml:space="preserve"> </v>
      </c>
      <c r="AU41" s="96" t="str">
        <f t="shared" si="16"/>
        <v xml:space="preserve"> </v>
      </c>
      <c r="AV41" s="96" t="str">
        <f t="shared" si="17"/>
        <v xml:space="preserve"> </v>
      </c>
      <c r="AW41" s="228" t="str">
        <f t="shared" si="18"/>
        <v xml:space="preserve"> </v>
      </c>
      <c r="AX41" s="228" t="str">
        <f t="shared" si="19"/>
        <v xml:space="preserve"> </v>
      </c>
      <c r="AY41" s="228" t="str">
        <f t="shared" si="20"/>
        <v xml:space="preserve"> </v>
      </c>
      <c r="AZ41" s="228" t="str">
        <f t="shared" si="21"/>
        <v xml:space="preserve"> </v>
      </c>
      <c r="BA41" s="228" t="str">
        <f t="shared" si="22"/>
        <v xml:space="preserve"> </v>
      </c>
      <c r="BB41" s="228" t="str">
        <f t="shared" si="23"/>
        <v xml:space="preserve"> </v>
      </c>
      <c r="BC41" s="228" t="str">
        <f t="shared" si="24"/>
        <v xml:space="preserve"> </v>
      </c>
      <c r="BD41" s="228" t="str">
        <f t="shared" si="25"/>
        <v xml:space="preserve"> </v>
      </c>
      <c r="BE41" s="228" t="str">
        <f t="shared" si="26"/>
        <v xml:space="preserve"> </v>
      </c>
      <c r="BF41" s="96"/>
      <c r="BG41" s="96"/>
      <c r="BH41" s="228" t="str">
        <f t="shared" si="27"/>
        <v xml:space="preserve"> </v>
      </c>
      <c r="BI41" s="228" t="str">
        <f t="shared" si="28"/>
        <v xml:space="preserve"> </v>
      </c>
      <c r="BJ41" s="228" t="str">
        <f t="shared" si="29"/>
        <v xml:space="preserve"> </v>
      </c>
      <c r="BK41" s="228" t="str">
        <f t="shared" si="30"/>
        <v xml:space="preserve"> </v>
      </c>
      <c r="BL41" s="228" t="str">
        <f t="shared" si="31"/>
        <v xml:space="preserve"> </v>
      </c>
      <c r="BM41" s="228" t="str">
        <f t="shared" si="32"/>
        <v xml:space="preserve"> </v>
      </c>
      <c r="BN41" s="228" t="str">
        <f t="shared" si="33"/>
        <v xml:space="preserve"> </v>
      </c>
      <c r="BO41" s="228" t="str">
        <f t="shared" si="34"/>
        <v xml:space="preserve"> </v>
      </c>
      <c r="BP41" s="96" t="str">
        <f t="shared" si="35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8"/>
        <v xml:space="preserve"> </v>
      </c>
      <c r="AN42" s="96" t="str">
        <f t="shared" si="9"/>
        <v xml:space="preserve"> </v>
      </c>
      <c r="AO42" s="96" t="str">
        <f t="shared" si="10"/>
        <v xml:space="preserve"> </v>
      </c>
      <c r="AP42" s="96" t="str">
        <f t="shared" si="11"/>
        <v xml:space="preserve"> </v>
      </c>
      <c r="AQ42" s="96" t="str">
        <f t="shared" si="12"/>
        <v xml:space="preserve"> </v>
      </c>
      <c r="AR42" s="96" t="str">
        <f t="shared" si="13"/>
        <v xml:space="preserve"> </v>
      </c>
      <c r="AS42" s="96" t="str">
        <f t="shared" si="14"/>
        <v xml:space="preserve"> </v>
      </c>
      <c r="AT42" s="96" t="str">
        <f t="shared" si="15"/>
        <v xml:space="preserve"> </v>
      </c>
      <c r="AU42" s="96" t="str">
        <f t="shared" si="16"/>
        <v xml:space="preserve"> </v>
      </c>
      <c r="AV42" s="96" t="str">
        <f t="shared" si="17"/>
        <v xml:space="preserve"> </v>
      </c>
      <c r="AW42" s="228" t="str">
        <f t="shared" si="18"/>
        <v xml:space="preserve"> </v>
      </c>
      <c r="AX42" s="228" t="str">
        <f t="shared" si="19"/>
        <v xml:space="preserve"> </v>
      </c>
      <c r="AY42" s="228" t="str">
        <f t="shared" si="20"/>
        <v xml:space="preserve"> </v>
      </c>
      <c r="AZ42" s="228" t="str">
        <f t="shared" si="21"/>
        <v xml:space="preserve"> </v>
      </c>
      <c r="BA42" s="228" t="str">
        <f t="shared" si="22"/>
        <v xml:space="preserve"> </v>
      </c>
      <c r="BB42" s="228" t="str">
        <f t="shared" si="23"/>
        <v xml:space="preserve"> </v>
      </c>
      <c r="BC42" s="228" t="str">
        <f t="shared" si="24"/>
        <v xml:space="preserve"> </v>
      </c>
      <c r="BD42" s="228" t="str">
        <f t="shared" si="25"/>
        <v xml:space="preserve"> </v>
      </c>
      <c r="BE42" s="228" t="str">
        <f t="shared" si="26"/>
        <v xml:space="preserve"> </v>
      </c>
      <c r="BF42" s="96"/>
      <c r="BG42" s="96"/>
      <c r="BH42" s="228" t="str">
        <f t="shared" si="27"/>
        <v xml:space="preserve"> </v>
      </c>
      <c r="BI42" s="228" t="str">
        <f t="shared" si="28"/>
        <v xml:space="preserve"> </v>
      </c>
      <c r="BJ42" s="228" t="str">
        <f t="shared" si="29"/>
        <v xml:space="preserve"> </v>
      </c>
      <c r="BK42" s="228" t="str">
        <f t="shared" si="30"/>
        <v xml:space="preserve"> </v>
      </c>
      <c r="BL42" s="228" t="str">
        <f t="shared" si="31"/>
        <v xml:space="preserve"> </v>
      </c>
      <c r="BM42" s="228" t="str">
        <f t="shared" si="32"/>
        <v xml:space="preserve"> </v>
      </c>
      <c r="BN42" s="228" t="str">
        <f t="shared" si="33"/>
        <v xml:space="preserve"> </v>
      </c>
      <c r="BO42" s="228" t="str">
        <f t="shared" si="34"/>
        <v xml:space="preserve"> </v>
      </c>
      <c r="BP42" s="96" t="str">
        <f t="shared" si="35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8"/>
        <v xml:space="preserve"> </v>
      </c>
      <c r="AN43" s="96" t="str">
        <f t="shared" si="9"/>
        <v xml:space="preserve"> </v>
      </c>
      <c r="AO43" s="96" t="str">
        <f t="shared" si="10"/>
        <v xml:space="preserve"> </v>
      </c>
      <c r="AP43" s="96" t="str">
        <f t="shared" si="11"/>
        <v xml:space="preserve"> </v>
      </c>
      <c r="AQ43" s="96" t="str">
        <f t="shared" si="12"/>
        <v xml:space="preserve"> </v>
      </c>
      <c r="AR43" s="96" t="str">
        <f t="shared" si="13"/>
        <v xml:space="preserve"> </v>
      </c>
      <c r="AS43" s="96" t="str">
        <f t="shared" si="14"/>
        <v xml:space="preserve"> </v>
      </c>
      <c r="AT43" s="96" t="str">
        <f t="shared" si="15"/>
        <v xml:space="preserve"> </v>
      </c>
      <c r="AU43" s="96" t="str">
        <f t="shared" si="16"/>
        <v xml:space="preserve"> </v>
      </c>
      <c r="AV43" s="96" t="str">
        <f t="shared" si="17"/>
        <v xml:space="preserve"> </v>
      </c>
      <c r="AW43" s="228" t="str">
        <f t="shared" si="18"/>
        <v xml:space="preserve"> </v>
      </c>
      <c r="AX43" s="228" t="str">
        <f t="shared" si="19"/>
        <v xml:space="preserve"> </v>
      </c>
      <c r="AY43" s="228" t="str">
        <f t="shared" si="20"/>
        <v xml:space="preserve"> </v>
      </c>
      <c r="AZ43" s="228" t="str">
        <f t="shared" si="21"/>
        <v xml:space="preserve"> </v>
      </c>
      <c r="BA43" s="228" t="str">
        <f t="shared" si="22"/>
        <v xml:space="preserve"> </v>
      </c>
      <c r="BB43" s="228" t="str">
        <f t="shared" si="23"/>
        <v xml:space="preserve"> </v>
      </c>
      <c r="BC43" s="228" t="str">
        <f t="shared" si="24"/>
        <v xml:space="preserve"> </v>
      </c>
      <c r="BD43" s="228" t="str">
        <f t="shared" si="25"/>
        <v xml:space="preserve"> </v>
      </c>
      <c r="BE43" s="228" t="str">
        <f t="shared" si="26"/>
        <v xml:space="preserve"> </v>
      </c>
      <c r="BF43" s="96"/>
      <c r="BG43" s="96"/>
      <c r="BH43" s="228" t="str">
        <f t="shared" si="27"/>
        <v xml:space="preserve"> </v>
      </c>
      <c r="BI43" s="228" t="str">
        <f t="shared" si="28"/>
        <v xml:space="preserve"> </v>
      </c>
      <c r="BJ43" s="228" t="str">
        <f t="shared" si="29"/>
        <v xml:space="preserve"> </v>
      </c>
      <c r="BK43" s="228" t="str">
        <f t="shared" si="30"/>
        <v xml:space="preserve"> </v>
      </c>
      <c r="BL43" s="228" t="str">
        <f t="shared" si="31"/>
        <v xml:space="preserve"> </v>
      </c>
      <c r="BM43" s="228" t="str">
        <f t="shared" si="32"/>
        <v xml:space="preserve"> </v>
      </c>
      <c r="BN43" s="228" t="str">
        <f t="shared" si="33"/>
        <v xml:space="preserve"> </v>
      </c>
      <c r="BO43" s="228" t="str">
        <f t="shared" si="34"/>
        <v xml:space="preserve"> </v>
      </c>
      <c r="BP43" s="96" t="str">
        <f t="shared" si="35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8"/>
        <v xml:space="preserve"> </v>
      </c>
      <c r="AN44" s="96" t="str">
        <f t="shared" si="9"/>
        <v xml:space="preserve"> </v>
      </c>
      <c r="AO44" s="96" t="str">
        <f t="shared" si="10"/>
        <v xml:space="preserve"> </v>
      </c>
      <c r="AP44" s="96" t="str">
        <f t="shared" si="11"/>
        <v xml:space="preserve"> </v>
      </c>
      <c r="AQ44" s="96" t="str">
        <f t="shared" si="12"/>
        <v xml:space="preserve"> </v>
      </c>
      <c r="AR44" s="96" t="str">
        <f t="shared" si="13"/>
        <v xml:space="preserve"> </v>
      </c>
      <c r="AS44" s="96" t="str">
        <f t="shared" si="14"/>
        <v xml:space="preserve"> </v>
      </c>
      <c r="AT44" s="96" t="str">
        <f t="shared" si="15"/>
        <v xml:space="preserve"> </v>
      </c>
      <c r="AU44" s="96" t="str">
        <f t="shared" si="16"/>
        <v xml:space="preserve"> </v>
      </c>
      <c r="AV44" s="96" t="str">
        <f t="shared" si="17"/>
        <v xml:space="preserve"> </v>
      </c>
      <c r="AW44" s="228" t="str">
        <f t="shared" si="18"/>
        <v xml:space="preserve"> </v>
      </c>
      <c r="AX44" s="228" t="str">
        <f t="shared" si="19"/>
        <v xml:space="preserve"> </v>
      </c>
      <c r="AY44" s="228" t="str">
        <f t="shared" si="20"/>
        <v xml:space="preserve"> </v>
      </c>
      <c r="AZ44" s="228" t="str">
        <f t="shared" si="21"/>
        <v xml:space="preserve"> </v>
      </c>
      <c r="BA44" s="228" t="str">
        <f t="shared" si="22"/>
        <v xml:space="preserve"> </v>
      </c>
      <c r="BB44" s="228" t="str">
        <f t="shared" si="23"/>
        <v xml:space="preserve"> </v>
      </c>
      <c r="BC44" s="228" t="str">
        <f t="shared" si="24"/>
        <v xml:space="preserve"> </v>
      </c>
      <c r="BD44" s="228" t="str">
        <f t="shared" si="25"/>
        <v xml:space="preserve"> </v>
      </c>
      <c r="BE44" s="228" t="str">
        <f t="shared" si="26"/>
        <v xml:space="preserve"> </v>
      </c>
      <c r="BF44" s="96"/>
      <c r="BG44" s="96"/>
      <c r="BH44" s="228" t="str">
        <f t="shared" si="27"/>
        <v xml:space="preserve"> </v>
      </c>
      <c r="BI44" s="228" t="str">
        <f t="shared" si="28"/>
        <v xml:space="preserve"> </v>
      </c>
      <c r="BJ44" s="228" t="str">
        <f t="shared" si="29"/>
        <v xml:space="preserve"> </v>
      </c>
      <c r="BK44" s="228" t="str">
        <f t="shared" si="30"/>
        <v xml:space="preserve"> </v>
      </c>
      <c r="BL44" s="228" t="str">
        <f t="shared" si="31"/>
        <v xml:space="preserve"> </v>
      </c>
      <c r="BM44" s="228" t="str">
        <f t="shared" si="32"/>
        <v xml:space="preserve"> </v>
      </c>
      <c r="BN44" s="228" t="str">
        <f t="shared" si="33"/>
        <v xml:space="preserve"> </v>
      </c>
      <c r="BO44" s="228" t="str">
        <f t="shared" si="34"/>
        <v xml:space="preserve"> </v>
      </c>
      <c r="BP44" s="96" t="str">
        <f t="shared" si="35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8"/>
        <v xml:space="preserve"> </v>
      </c>
      <c r="AN45" s="96" t="str">
        <f t="shared" si="9"/>
        <v xml:space="preserve"> </v>
      </c>
      <c r="AO45" s="96" t="str">
        <f t="shared" si="10"/>
        <v xml:space="preserve"> </v>
      </c>
      <c r="AP45" s="96" t="str">
        <f t="shared" si="11"/>
        <v xml:space="preserve"> </v>
      </c>
      <c r="AQ45" s="96" t="str">
        <f t="shared" si="12"/>
        <v xml:space="preserve"> </v>
      </c>
      <c r="AR45" s="96" t="str">
        <f t="shared" si="13"/>
        <v xml:space="preserve"> </v>
      </c>
      <c r="AS45" s="96" t="str">
        <f t="shared" si="14"/>
        <v xml:space="preserve"> </v>
      </c>
      <c r="AT45" s="96" t="str">
        <f t="shared" si="15"/>
        <v xml:space="preserve"> </v>
      </c>
      <c r="AU45" s="96" t="str">
        <f t="shared" si="16"/>
        <v xml:space="preserve"> </v>
      </c>
      <c r="AV45" s="96" t="str">
        <f t="shared" si="17"/>
        <v xml:space="preserve"> </v>
      </c>
      <c r="AW45" s="228" t="str">
        <f t="shared" si="18"/>
        <v xml:space="preserve"> </v>
      </c>
      <c r="AX45" s="228" t="str">
        <f t="shared" si="19"/>
        <v xml:space="preserve"> </v>
      </c>
      <c r="AY45" s="228" t="str">
        <f t="shared" si="20"/>
        <v xml:space="preserve"> </v>
      </c>
      <c r="AZ45" s="228" t="str">
        <f t="shared" si="21"/>
        <v xml:space="preserve"> </v>
      </c>
      <c r="BA45" s="228" t="str">
        <f t="shared" si="22"/>
        <v xml:space="preserve"> </v>
      </c>
      <c r="BB45" s="228" t="str">
        <f t="shared" si="23"/>
        <v xml:space="preserve"> </v>
      </c>
      <c r="BC45" s="228" t="str">
        <f t="shared" si="24"/>
        <v xml:space="preserve"> </v>
      </c>
      <c r="BD45" s="228" t="str">
        <f t="shared" si="25"/>
        <v xml:space="preserve"> </v>
      </c>
      <c r="BE45" s="228" t="str">
        <f t="shared" si="26"/>
        <v xml:space="preserve"> </v>
      </c>
      <c r="BF45" s="96"/>
      <c r="BG45" s="96"/>
      <c r="BH45" s="228" t="str">
        <f t="shared" si="27"/>
        <v xml:space="preserve"> </v>
      </c>
      <c r="BI45" s="228" t="str">
        <f t="shared" si="28"/>
        <v xml:space="preserve"> </v>
      </c>
      <c r="BJ45" s="228" t="str">
        <f t="shared" si="29"/>
        <v xml:space="preserve"> </v>
      </c>
      <c r="BK45" s="228" t="str">
        <f t="shared" si="30"/>
        <v xml:space="preserve"> </v>
      </c>
      <c r="BL45" s="228" t="str">
        <f t="shared" si="31"/>
        <v xml:space="preserve"> </v>
      </c>
      <c r="BM45" s="228" t="str">
        <f t="shared" si="32"/>
        <v xml:space="preserve"> </v>
      </c>
      <c r="BN45" s="228" t="str">
        <f t="shared" si="33"/>
        <v xml:space="preserve"> </v>
      </c>
      <c r="BO45" s="228" t="str">
        <f t="shared" si="34"/>
        <v xml:space="preserve"> </v>
      </c>
      <c r="BP45" s="96" t="str">
        <f t="shared" si="35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8"/>
        <v xml:space="preserve"> </v>
      </c>
      <c r="AN46" s="96" t="str">
        <f t="shared" si="9"/>
        <v xml:space="preserve"> </v>
      </c>
      <c r="AO46" s="96" t="str">
        <f t="shared" si="10"/>
        <v xml:space="preserve"> </v>
      </c>
      <c r="AP46" s="96" t="str">
        <f t="shared" si="11"/>
        <v xml:space="preserve"> </v>
      </c>
      <c r="AQ46" s="96" t="str">
        <f t="shared" si="12"/>
        <v xml:space="preserve"> </v>
      </c>
      <c r="AR46" s="96" t="str">
        <f t="shared" si="13"/>
        <v xml:space="preserve"> </v>
      </c>
      <c r="AS46" s="96" t="str">
        <f t="shared" si="14"/>
        <v xml:space="preserve"> </v>
      </c>
      <c r="AT46" s="96" t="str">
        <f t="shared" si="15"/>
        <v xml:space="preserve"> </v>
      </c>
      <c r="AU46" s="96" t="str">
        <f t="shared" si="16"/>
        <v xml:space="preserve"> </v>
      </c>
      <c r="AV46" s="96" t="str">
        <f t="shared" si="17"/>
        <v xml:space="preserve"> </v>
      </c>
      <c r="AW46" s="228" t="str">
        <f t="shared" si="18"/>
        <v xml:space="preserve"> </v>
      </c>
      <c r="AX46" s="228" t="str">
        <f t="shared" si="19"/>
        <v xml:space="preserve"> </v>
      </c>
      <c r="AY46" s="228" t="str">
        <f t="shared" si="20"/>
        <v xml:space="preserve"> </v>
      </c>
      <c r="AZ46" s="228" t="str">
        <f t="shared" si="21"/>
        <v xml:space="preserve"> </v>
      </c>
      <c r="BA46" s="228" t="str">
        <f t="shared" si="22"/>
        <v xml:space="preserve"> </v>
      </c>
      <c r="BB46" s="228" t="str">
        <f t="shared" si="23"/>
        <v xml:space="preserve"> </v>
      </c>
      <c r="BC46" s="228" t="str">
        <f t="shared" si="24"/>
        <v xml:space="preserve"> </v>
      </c>
      <c r="BD46" s="228" t="str">
        <f t="shared" si="25"/>
        <v xml:space="preserve"> </v>
      </c>
      <c r="BE46" s="228" t="str">
        <f t="shared" si="26"/>
        <v xml:space="preserve"> </v>
      </c>
      <c r="BF46" s="96"/>
      <c r="BG46" s="96"/>
      <c r="BH46" s="228" t="str">
        <f t="shared" si="27"/>
        <v xml:space="preserve"> </v>
      </c>
      <c r="BI46" s="228" t="str">
        <f t="shared" si="28"/>
        <v xml:space="preserve"> </v>
      </c>
      <c r="BJ46" s="228" t="str">
        <f t="shared" si="29"/>
        <v xml:space="preserve"> </v>
      </c>
      <c r="BK46" s="228" t="str">
        <f t="shared" si="30"/>
        <v xml:space="preserve"> </v>
      </c>
      <c r="BL46" s="228" t="str">
        <f t="shared" si="31"/>
        <v xml:space="preserve"> </v>
      </c>
      <c r="BM46" s="228" t="str">
        <f t="shared" si="32"/>
        <v xml:space="preserve"> </v>
      </c>
      <c r="BN46" s="228" t="str">
        <f t="shared" si="33"/>
        <v xml:space="preserve"> </v>
      </c>
      <c r="BO46" s="228" t="str">
        <f t="shared" si="34"/>
        <v xml:space="preserve"> </v>
      </c>
      <c r="BP46" s="96" t="str">
        <f t="shared" si="35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8"/>
        <v xml:space="preserve"> </v>
      </c>
      <c r="AN47" s="96" t="str">
        <f t="shared" si="9"/>
        <v xml:space="preserve"> </v>
      </c>
      <c r="AO47" s="96" t="str">
        <f t="shared" si="10"/>
        <v xml:space="preserve"> </v>
      </c>
      <c r="AP47" s="96" t="str">
        <f t="shared" si="11"/>
        <v xml:space="preserve"> </v>
      </c>
      <c r="AQ47" s="96" t="str">
        <f t="shared" si="12"/>
        <v xml:space="preserve"> </v>
      </c>
      <c r="AR47" s="96" t="str">
        <f t="shared" si="13"/>
        <v xml:space="preserve"> </v>
      </c>
      <c r="AS47" s="96" t="str">
        <f t="shared" si="14"/>
        <v xml:space="preserve"> </v>
      </c>
      <c r="AT47" s="96" t="str">
        <f t="shared" si="15"/>
        <v xml:space="preserve"> </v>
      </c>
      <c r="AU47" s="96" t="str">
        <f t="shared" si="16"/>
        <v xml:space="preserve"> </v>
      </c>
      <c r="AV47" s="96" t="str">
        <f t="shared" si="17"/>
        <v xml:space="preserve"> </v>
      </c>
      <c r="AW47" s="228" t="str">
        <f t="shared" si="18"/>
        <v xml:space="preserve"> </v>
      </c>
      <c r="AX47" s="228" t="str">
        <f t="shared" si="19"/>
        <v xml:space="preserve"> </v>
      </c>
      <c r="AY47" s="228" t="str">
        <f t="shared" si="20"/>
        <v xml:space="preserve"> </v>
      </c>
      <c r="AZ47" s="228" t="str">
        <f t="shared" si="21"/>
        <v xml:space="preserve"> </v>
      </c>
      <c r="BA47" s="228" t="str">
        <f t="shared" si="22"/>
        <v xml:space="preserve"> </v>
      </c>
      <c r="BB47" s="228" t="str">
        <f t="shared" si="23"/>
        <v xml:space="preserve"> </v>
      </c>
      <c r="BC47" s="228" t="str">
        <f t="shared" si="24"/>
        <v xml:space="preserve"> </v>
      </c>
      <c r="BD47" s="228" t="str">
        <f t="shared" si="25"/>
        <v xml:space="preserve"> </v>
      </c>
      <c r="BE47" s="228" t="str">
        <f t="shared" si="26"/>
        <v xml:space="preserve"> </v>
      </c>
      <c r="BF47" s="96"/>
      <c r="BG47" s="96"/>
      <c r="BH47" s="228" t="str">
        <f t="shared" si="27"/>
        <v xml:space="preserve"> </v>
      </c>
      <c r="BI47" s="228" t="str">
        <f t="shared" si="28"/>
        <v xml:space="preserve"> </v>
      </c>
      <c r="BJ47" s="228" t="str">
        <f t="shared" si="29"/>
        <v xml:space="preserve"> </v>
      </c>
      <c r="BK47" s="228" t="str">
        <f t="shared" si="30"/>
        <v xml:space="preserve"> </v>
      </c>
      <c r="BL47" s="228" t="str">
        <f t="shared" si="31"/>
        <v xml:space="preserve"> </v>
      </c>
      <c r="BM47" s="228" t="str">
        <f t="shared" si="32"/>
        <v xml:space="preserve"> </v>
      </c>
      <c r="BN47" s="228" t="str">
        <f t="shared" si="33"/>
        <v xml:space="preserve"> </v>
      </c>
      <c r="BO47" s="228" t="str">
        <f t="shared" si="34"/>
        <v xml:space="preserve"> </v>
      </c>
      <c r="BP47" s="96" t="str">
        <f t="shared" si="35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8"/>
        <v xml:space="preserve"> </v>
      </c>
      <c r="AN48" s="96" t="str">
        <f t="shared" si="9"/>
        <v xml:space="preserve"> </v>
      </c>
      <c r="AO48" s="96" t="str">
        <f t="shared" si="10"/>
        <v xml:space="preserve"> </v>
      </c>
      <c r="AP48" s="96" t="str">
        <f t="shared" si="11"/>
        <v xml:space="preserve"> </v>
      </c>
      <c r="AQ48" s="96" t="str">
        <f t="shared" si="12"/>
        <v xml:space="preserve"> </v>
      </c>
      <c r="AR48" s="96" t="str">
        <f t="shared" si="13"/>
        <v xml:space="preserve"> </v>
      </c>
      <c r="AS48" s="96" t="str">
        <f t="shared" si="14"/>
        <v xml:space="preserve"> </v>
      </c>
      <c r="AT48" s="96" t="str">
        <f t="shared" si="15"/>
        <v xml:space="preserve"> </v>
      </c>
      <c r="AU48" s="96" t="str">
        <f t="shared" si="16"/>
        <v xml:space="preserve"> </v>
      </c>
      <c r="AV48" s="96" t="str">
        <f t="shared" si="17"/>
        <v xml:space="preserve"> </v>
      </c>
      <c r="AW48" s="228" t="str">
        <f t="shared" si="18"/>
        <v xml:space="preserve"> </v>
      </c>
      <c r="AX48" s="228" t="str">
        <f t="shared" si="19"/>
        <v xml:space="preserve"> </v>
      </c>
      <c r="AY48" s="228" t="str">
        <f t="shared" si="20"/>
        <v xml:space="preserve"> </v>
      </c>
      <c r="AZ48" s="228" t="str">
        <f t="shared" si="21"/>
        <v xml:space="preserve"> </v>
      </c>
      <c r="BA48" s="228" t="str">
        <f t="shared" si="22"/>
        <v xml:space="preserve"> </v>
      </c>
      <c r="BB48" s="228" t="str">
        <f t="shared" si="23"/>
        <v xml:space="preserve"> </v>
      </c>
      <c r="BC48" s="228" t="str">
        <f t="shared" si="24"/>
        <v xml:space="preserve"> </v>
      </c>
      <c r="BD48" s="228" t="str">
        <f t="shared" si="25"/>
        <v xml:space="preserve"> </v>
      </c>
      <c r="BE48" s="228" t="str">
        <f t="shared" si="26"/>
        <v xml:space="preserve"> </v>
      </c>
      <c r="BF48" s="96"/>
      <c r="BG48" s="96"/>
      <c r="BH48" s="228" t="str">
        <f t="shared" si="27"/>
        <v xml:space="preserve"> </v>
      </c>
      <c r="BI48" s="228" t="str">
        <f t="shared" si="28"/>
        <v xml:space="preserve"> </v>
      </c>
      <c r="BJ48" s="228" t="str">
        <f t="shared" si="29"/>
        <v xml:space="preserve"> </v>
      </c>
      <c r="BK48" s="228" t="str">
        <f t="shared" si="30"/>
        <v xml:space="preserve"> </v>
      </c>
      <c r="BL48" s="228" t="str">
        <f t="shared" si="31"/>
        <v xml:space="preserve"> </v>
      </c>
      <c r="BM48" s="228" t="str">
        <f t="shared" si="32"/>
        <v xml:space="preserve"> </v>
      </c>
      <c r="BN48" s="228" t="str">
        <f t="shared" si="33"/>
        <v xml:space="preserve"> </v>
      </c>
      <c r="BO48" s="228" t="str">
        <f t="shared" si="34"/>
        <v xml:space="preserve"> </v>
      </c>
      <c r="BP48" s="96" t="str">
        <f t="shared" si="35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si="7"/>
        <v xml:space="preserve"> </v>
      </c>
      <c r="AM49" s="96" t="str">
        <f t="shared" si="8"/>
        <v xml:space="preserve"> </v>
      </c>
      <c r="AN49" s="96" t="str">
        <f t="shared" si="9"/>
        <v xml:space="preserve"> </v>
      </c>
      <c r="AO49" s="96" t="str">
        <f t="shared" si="10"/>
        <v xml:space="preserve"> </v>
      </c>
      <c r="AP49" s="96" t="str">
        <f t="shared" si="11"/>
        <v xml:space="preserve"> </v>
      </c>
      <c r="AQ49" s="96" t="str">
        <f t="shared" si="12"/>
        <v xml:space="preserve"> </v>
      </c>
      <c r="AR49" s="96" t="str">
        <f t="shared" si="13"/>
        <v xml:space="preserve"> </v>
      </c>
      <c r="AS49" s="96" t="str">
        <f t="shared" si="14"/>
        <v xml:space="preserve"> </v>
      </c>
      <c r="AT49" s="96" t="str">
        <f t="shared" si="15"/>
        <v xml:space="preserve"> </v>
      </c>
      <c r="AU49" s="96" t="str">
        <f t="shared" si="16"/>
        <v xml:space="preserve"> </v>
      </c>
      <c r="AV49" s="96" t="str">
        <f t="shared" si="17"/>
        <v xml:space="preserve"> </v>
      </c>
      <c r="AW49" s="228" t="str">
        <f t="shared" si="18"/>
        <v xml:space="preserve"> </v>
      </c>
      <c r="AX49" s="228" t="str">
        <f t="shared" si="19"/>
        <v xml:space="preserve"> </v>
      </c>
      <c r="AY49" s="228" t="str">
        <f t="shared" si="20"/>
        <v xml:space="preserve"> </v>
      </c>
      <c r="AZ49" s="228" t="str">
        <f t="shared" si="21"/>
        <v xml:space="preserve"> </v>
      </c>
      <c r="BA49" s="228" t="str">
        <f t="shared" si="22"/>
        <v xml:space="preserve"> </v>
      </c>
      <c r="BB49" s="228" t="str">
        <f t="shared" si="23"/>
        <v xml:space="preserve"> </v>
      </c>
      <c r="BC49" s="228" t="str">
        <f t="shared" si="24"/>
        <v xml:space="preserve"> </v>
      </c>
      <c r="BD49" s="228" t="str">
        <f t="shared" si="25"/>
        <v xml:space="preserve"> </v>
      </c>
      <c r="BE49" s="228" t="str">
        <f t="shared" si="26"/>
        <v xml:space="preserve"> </v>
      </c>
      <c r="BF49" s="96"/>
      <c r="BG49" s="96"/>
      <c r="BH49" s="228" t="str">
        <f t="shared" si="27"/>
        <v xml:space="preserve"> </v>
      </c>
      <c r="BI49" s="228" t="str">
        <f t="shared" si="28"/>
        <v xml:space="preserve"> </v>
      </c>
      <c r="BJ49" s="228" t="str">
        <f t="shared" si="29"/>
        <v xml:space="preserve"> </v>
      </c>
      <c r="BK49" s="228" t="str">
        <f t="shared" si="30"/>
        <v xml:space="preserve"> </v>
      </c>
      <c r="BL49" s="228" t="str">
        <f t="shared" si="31"/>
        <v xml:space="preserve"> </v>
      </c>
      <c r="BM49" s="228" t="str">
        <f t="shared" si="32"/>
        <v xml:space="preserve"> </v>
      </c>
      <c r="BN49" s="228" t="str">
        <f t="shared" si="33"/>
        <v xml:space="preserve"> </v>
      </c>
      <c r="BO49" s="228" t="str">
        <f t="shared" si="34"/>
        <v xml:space="preserve"> </v>
      </c>
      <c r="BP49" s="96" t="str">
        <f t="shared" si="35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7"/>
        <v xml:space="preserve"> </v>
      </c>
      <c r="AM50" s="96" t="str">
        <f t="shared" si="8"/>
        <v xml:space="preserve"> </v>
      </c>
      <c r="AN50" s="96" t="str">
        <f t="shared" si="9"/>
        <v xml:space="preserve"> </v>
      </c>
      <c r="AO50" s="96" t="str">
        <f t="shared" si="10"/>
        <v xml:space="preserve"> </v>
      </c>
      <c r="AP50" s="96" t="str">
        <f t="shared" si="11"/>
        <v xml:space="preserve"> </v>
      </c>
      <c r="AQ50" s="96" t="str">
        <f t="shared" si="12"/>
        <v xml:space="preserve"> </v>
      </c>
      <c r="AR50" s="96" t="str">
        <f t="shared" si="13"/>
        <v xml:space="preserve"> </v>
      </c>
      <c r="AS50" s="96" t="str">
        <f t="shared" si="14"/>
        <v xml:space="preserve"> </v>
      </c>
      <c r="AT50" s="96" t="str">
        <f t="shared" si="15"/>
        <v xml:space="preserve"> </v>
      </c>
      <c r="AU50" s="96" t="str">
        <f t="shared" si="16"/>
        <v xml:space="preserve"> </v>
      </c>
      <c r="AV50" s="96" t="str">
        <f t="shared" si="17"/>
        <v xml:space="preserve"> </v>
      </c>
      <c r="AW50" s="228" t="str">
        <f t="shared" si="18"/>
        <v xml:space="preserve"> </v>
      </c>
      <c r="AX50" s="228" t="str">
        <f t="shared" si="19"/>
        <v xml:space="preserve"> </v>
      </c>
      <c r="AY50" s="228" t="str">
        <f t="shared" si="20"/>
        <v xml:space="preserve"> </v>
      </c>
      <c r="AZ50" s="228" t="str">
        <f t="shared" si="21"/>
        <v xml:space="preserve"> </v>
      </c>
      <c r="BA50" s="228" t="str">
        <f t="shared" si="22"/>
        <v xml:space="preserve"> </v>
      </c>
      <c r="BB50" s="228" t="str">
        <f t="shared" si="23"/>
        <v xml:space="preserve"> </v>
      </c>
      <c r="BC50" s="228" t="str">
        <f t="shared" si="24"/>
        <v xml:space="preserve"> </v>
      </c>
      <c r="BD50" s="228" t="str">
        <f t="shared" si="25"/>
        <v xml:space="preserve"> </v>
      </c>
      <c r="BE50" s="228" t="str">
        <f t="shared" si="26"/>
        <v xml:space="preserve"> </v>
      </c>
      <c r="BF50" s="96"/>
      <c r="BG50" s="96"/>
      <c r="BH50" s="228" t="str">
        <f t="shared" si="27"/>
        <v xml:space="preserve"> </v>
      </c>
      <c r="BI50" s="228" t="str">
        <f t="shared" si="28"/>
        <v xml:space="preserve"> </v>
      </c>
      <c r="BJ50" s="228" t="str">
        <f t="shared" si="29"/>
        <v xml:space="preserve"> </v>
      </c>
      <c r="BK50" s="228" t="str">
        <f t="shared" si="30"/>
        <v xml:space="preserve"> </v>
      </c>
      <c r="BL50" s="228" t="str">
        <f t="shared" si="31"/>
        <v xml:space="preserve"> </v>
      </c>
      <c r="BM50" s="228" t="str">
        <f t="shared" si="32"/>
        <v xml:space="preserve"> </v>
      </c>
      <c r="BN50" s="228" t="str">
        <f t="shared" si="33"/>
        <v xml:space="preserve"> </v>
      </c>
      <c r="BO50" s="228" t="str">
        <f t="shared" si="34"/>
        <v xml:space="preserve"> </v>
      </c>
      <c r="BP50" s="96" t="str">
        <f t="shared" si="35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147">
        <v>20</v>
      </c>
      <c r="W53" s="147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L56" si="36">IF(ISERROR(AVERAGE(AM$11:AM$50)),0,AVERAGE(AM$11:AM$50))</f>
        <v>0</v>
      </c>
      <c r="D56" s="17">
        <f t="shared" si="36"/>
        <v>0</v>
      </c>
      <c r="E56" s="17">
        <f t="shared" si="36"/>
        <v>0</v>
      </c>
      <c r="F56" s="17">
        <f t="shared" si="36"/>
        <v>0</v>
      </c>
      <c r="G56" s="17">
        <f t="shared" si="36"/>
        <v>0</v>
      </c>
      <c r="H56" s="17">
        <f t="shared" si="36"/>
        <v>0</v>
      </c>
      <c r="I56" s="17">
        <f t="shared" si="36"/>
        <v>0</v>
      </c>
      <c r="J56" s="17">
        <f t="shared" si="36"/>
        <v>0</v>
      </c>
      <c r="K56" s="17">
        <f t="shared" si="36"/>
        <v>0</v>
      </c>
      <c r="L56" s="17">
        <f t="shared" si="36"/>
        <v>0</v>
      </c>
      <c r="M56" s="17">
        <f t="shared" ref="M56" si="37">IF(ISERROR(AVERAGE(AW$11:AW$50)),0,AVERAGE(AW$11:AW$50))</f>
        <v>0</v>
      </c>
      <c r="N56" s="17">
        <f t="shared" ref="N56" si="38">IF(ISERROR(AVERAGE(AX$11:AX$50)),0,AVERAGE(AX$11:AX$50))</f>
        <v>0</v>
      </c>
      <c r="O56" s="17">
        <f t="shared" ref="O56" si="39">IF(ISERROR(AVERAGE(AY$11:AY$50)),0,AVERAGE(AY$11:AY$50))</f>
        <v>0</v>
      </c>
      <c r="P56" s="17">
        <f t="shared" ref="P56" si="40">IF(ISERROR(AVERAGE(AZ$11:AZ$50)),0,AVERAGE(AZ$11:AZ$50))</f>
        <v>0</v>
      </c>
      <c r="Q56" s="17">
        <f t="shared" ref="Q56" si="41">IF(ISERROR(AVERAGE(BA$11:BA$50)),0,AVERAGE(BA$11:BA$50))</f>
        <v>0</v>
      </c>
      <c r="R56" s="17">
        <f t="shared" ref="R56" si="42">IF(ISERROR(AVERAGE(BB$11:BB$50)),0,AVERAGE(BB$11:BB$50))</f>
        <v>0</v>
      </c>
      <c r="S56" s="17">
        <f t="shared" ref="S56" si="43">IF(ISERROR(AVERAGE(BC$11:BC$50)),0,AVERAGE(BC$11:BC$50))</f>
        <v>0</v>
      </c>
      <c r="T56" s="17">
        <f t="shared" ref="T56" si="44">IF(ISERROR(AVERAGE(BD$11:BD$50)),0,AVERAGE(BD$11:BD$50))</f>
        <v>0</v>
      </c>
      <c r="U56" s="17">
        <f t="shared" ref="U56" si="45">IF(ISERROR(AVERAGE(BE$11:BE$50)),0,AVERAGE(BE$11:BE$50))</f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46">IF(ISERROR(AVERAGE(BI$11:BI$50)),0,AVERAGE(BI$11:BI$50))</f>
        <v>0</v>
      </c>
      <c r="Z56" s="17">
        <f t="shared" si="46"/>
        <v>0</v>
      </c>
      <c r="AA56" s="17">
        <f t="shared" si="46"/>
        <v>0</v>
      </c>
      <c r="AB56" s="17">
        <f t="shared" si="46"/>
        <v>0</v>
      </c>
      <c r="AC56" s="17">
        <f t="shared" si="46"/>
        <v>0</v>
      </c>
      <c r="AD56" s="17">
        <f t="shared" si="46"/>
        <v>0</v>
      </c>
      <c r="AE56" s="17">
        <f t="shared" si="46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L57" si="47">C56/AM$10</f>
        <v>0</v>
      </c>
      <c r="D57" s="17">
        <f t="shared" si="47"/>
        <v>0</v>
      </c>
      <c r="E57" s="17">
        <f t="shared" si="47"/>
        <v>0</v>
      </c>
      <c r="F57" s="17">
        <f t="shared" si="47"/>
        <v>0</v>
      </c>
      <c r="G57" s="17">
        <f t="shared" si="47"/>
        <v>0</v>
      </c>
      <c r="H57" s="17">
        <f t="shared" si="47"/>
        <v>0</v>
      </c>
      <c r="I57" s="17">
        <f t="shared" si="47"/>
        <v>0</v>
      </c>
      <c r="J57" s="17">
        <f t="shared" si="47"/>
        <v>0</v>
      </c>
      <c r="K57" s="17">
        <f t="shared" si="47"/>
        <v>0</v>
      </c>
      <c r="L57" s="17">
        <f t="shared" si="47"/>
        <v>0</v>
      </c>
      <c r="M57" s="17">
        <f t="shared" ref="M57" si="48">M56/AW$10</f>
        <v>0</v>
      </c>
      <c r="N57" s="17">
        <f t="shared" ref="N57" si="49">N56/AX$10</f>
        <v>0</v>
      </c>
      <c r="O57" s="17">
        <f t="shared" ref="O57" si="50">O56/AY$10</f>
        <v>0</v>
      </c>
      <c r="P57" s="17">
        <f t="shared" ref="P57" si="51">P56/AZ$10</f>
        <v>0</v>
      </c>
      <c r="Q57" s="17">
        <f t="shared" ref="Q57" si="52">Q56/BA$10</f>
        <v>0</v>
      </c>
      <c r="R57" s="17">
        <f t="shared" ref="R57" si="53">R56/BB$10</f>
        <v>0</v>
      </c>
      <c r="S57" s="17">
        <f t="shared" ref="S57" si="54">S56/BC$10</f>
        <v>0</v>
      </c>
      <c r="T57" s="17">
        <f t="shared" ref="T57" si="55">T56/BD$10</f>
        <v>0</v>
      </c>
      <c r="U57" s="17">
        <f t="shared" ref="U57" si="56">U56/BE$10</f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57">Y56/BI$10</f>
        <v>0</v>
      </c>
      <c r="Z57" s="17">
        <f t="shared" si="57"/>
        <v>0</v>
      </c>
      <c r="AA57" s="17">
        <f t="shared" si="57"/>
        <v>0</v>
      </c>
      <c r="AB57" s="17">
        <f t="shared" si="57"/>
        <v>0</v>
      </c>
      <c r="AC57" s="17">
        <f t="shared" si="57"/>
        <v>0</v>
      </c>
      <c r="AD57" s="17">
        <f t="shared" si="57"/>
        <v>0</v>
      </c>
      <c r="AE57" s="17">
        <f t="shared" si="57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58">AI56/AI$10</f>
        <v>0</v>
      </c>
      <c r="AJ57" s="21">
        <f t="shared" si="58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58"/>
      <c r="Y59" s="58"/>
      <c r="Z59" s="58"/>
      <c r="AA59" s="58"/>
      <c r="AB59" s="58"/>
      <c r="AC59" s="58"/>
      <c r="AD59" s="58"/>
      <c r="AE59" s="58"/>
      <c r="AF59" s="57"/>
      <c r="AN59" s="16"/>
    </row>
    <row r="60" spans="1:77">
      <c r="A60" s="14" t="s">
        <v>95</v>
      </c>
      <c r="B60" s="18">
        <f t="shared" ref="B60" si="59">IF(ISERROR(COUNTIF(B$11:B$50,B69)/$A$69),0,COUNTIF(B$11:B$50,B69)/$A$69)</f>
        <v>0</v>
      </c>
      <c r="C60" s="18">
        <f t="shared" ref="C60:U60" si="60">IF(ISERROR(COUNTIF(C$11:C$50,C69)/$A$69),0,COUNTIF(C$11:C$50,C69)/$A$69)</f>
        <v>0</v>
      </c>
      <c r="D60" s="18">
        <f t="shared" si="60"/>
        <v>0</v>
      </c>
      <c r="E60" s="18">
        <f t="shared" si="60"/>
        <v>0</v>
      </c>
      <c r="F60" s="18">
        <f t="shared" si="60"/>
        <v>0</v>
      </c>
      <c r="G60" s="18">
        <f t="shared" si="60"/>
        <v>0</v>
      </c>
      <c r="H60" s="18">
        <f t="shared" si="60"/>
        <v>0</v>
      </c>
      <c r="I60" s="18">
        <f t="shared" si="60"/>
        <v>0</v>
      </c>
      <c r="J60" s="18">
        <f t="shared" si="60"/>
        <v>0</v>
      </c>
      <c r="K60" s="18">
        <f t="shared" si="60"/>
        <v>0</v>
      </c>
      <c r="L60" s="18">
        <f t="shared" si="60"/>
        <v>0</v>
      </c>
      <c r="M60" s="18">
        <f t="shared" si="60"/>
        <v>0</v>
      </c>
      <c r="N60" s="18">
        <f t="shared" si="60"/>
        <v>0</v>
      </c>
      <c r="O60" s="18">
        <f>IF(ISERROR(COUNTIF(O$11:O$50,O69)/$A$69),0,COUNTIF(O$11:O$50,O69)/$A$69)</f>
        <v>0</v>
      </c>
      <c r="P60" s="18">
        <f t="shared" si="60"/>
        <v>0</v>
      </c>
      <c r="Q60" s="18">
        <f t="shared" si="60"/>
        <v>0</v>
      </c>
      <c r="R60" s="18">
        <f t="shared" si="60"/>
        <v>0</v>
      </c>
      <c r="S60" s="18">
        <f t="shared" si="60"/>
        <v>0</v>
      </c>
      <c r="T60" s="18">
        <f t="shared" si="60"/>
        <v>0</v>
      </c>
      <c r="U60" s="18">
        <f t="shared" si="60"/>
        <v>0</v>
      </c>
      <c r="V60" s="108"/>
      <c r="W60" s="227">
        <f>COUNTIF($W$11:$W$50,1)</f>
        <v>0</v>
      </c>
      <c r="X60" s="18">
        <f t="shared" ref="X60:AE61" si="61">IF(ISERROR(COUNTIF(X$11:X$50,X69)/$A$69),0,COUNTIF(X$11:X$50,X69)/$A$69)</f>
        <v>0</v>
      </c>
      <c r="Y60" s="18">
        <f t="shared" si="61"/>
        <v>0</v>
      </c>
      <c r="Z60" s="18">
        <f t="shared" si="61"/>
        <v>0</v>
      </c>
      <c r="AA60" s="18">
        <f t="shared" si="61"/>
        <v>0</v>
      </c>
      <c r="AB60" s="18">
        <f t="shared" si="61"/>
        <v>0</v>
      </c>
      <c r="AC60" s="18">
        <f t="shared" si="61"/>
        <v>0</v>
      </c>
      <c r="AD60" s="18">
        <f t="shared" si="61"/>
        <v>0</v>
      </c>
      <c r="AE60" s="18">
        <f t="shared" si="61"/>
        <v>0</v>
      </c>
      <c r="AF60" s="57"/>
      <c r="AG60" s="5"/>
    </row>
    <row r="61" spans="1:77">
      <c r="A61" s="14" t="s">
        <v>96</v>
      </c>
      <c r="B61" s="18">
        <f t="shared" ref="B61" si="62">IF(ISERROR(COUNTIF(B$11:B$50,B70)/$A$69),0,COUNTIF(B$11:B$50,B70)/$A$69)</f>
        <v>0</v>
      </c>
      <c r="C61" s="18">
        <f t="shared" ref="C61:U61" si="63">IF(ISERROR(COUNTIF(C$11:C$50,C70)/$A$69),0,COUNTIF(C$11:C$50,C70)/$A$69)</f>
        <v>0</v>
      </c>
      <c r="D61" s="18">
        <f t="shared" si="63"/>
        <v>0</v>
      </c>
      <c r="E61" s="18">
        <f t="shared" si="63"/>
        <v>0</v>
      </c>
      <c r="F61" s="18">
        <f t="shared" si="63"/>
        <v>0</v>
      </c>
      <c r="G61" s="18">
        <f t="shared" si="63"/>
        <v>0</v>
      </c>
      <c r="H61" s="18">
        <f t="shared" si="63"/>
        <v>0</v>
      </c>
      <c r="I61" s="18">
        <f t="shared" si="63"/>
        <v>0</v>
      </c>
      <c r="J61" s="18">
        <f t="shared" si="63"/>
        <v>0</v>
      </c>
      <c r="K61" s="18">
        <f t="shared" si="63"/>
        <v>0</v>
      </c>
      <c r="L61" s="18">
        <f t="shared" si="63"/>
        <v>0</v>
      </c>
      <c r="M61" s="18">
        <f t="shared" si="63"/>
        <v>0</v>
      </c>
      <c r="N61" s="18">
        <f t="shared" si="63"/>
        <v>0</v>
      </c>
      <c r="O61" s="18">
        <f>IF(ISERROR(COUNTIF(O$11:O$50,O70)/$A$69),0,COUNTIF(O$11:O$50,O70)/$A$69)</f>
        <v>0</v>
      </c>
      <c r="P61" s="18">
        <f t="shared" si="63"/>
        <v>0</v>
      </c>
      <c r="Q61" s="18">
        <f t="shared" si="63"/>
        <v>0</v>
      </c>
      <c r="R61" s="18">
        <f t="shared" si="63"/>
        <v>0</v>
      </c>
      <c r="S61" s="18">
        <f t="shared" si="63"/>
        <v>0</v>
      </c>
      <c r="T61" s="18">
        <f t="shared" si="63"/>
        <v>0</v>
      </c>
      <c r="U61" s="18">
        <f t="shared" si="63"/>
        <v>0</v>
      </c>
      <c r="V61" s="108"/>
      <c r="W61" s="227">
        <f>COUNTIF($W$11:$W$50,2)</f>
        <v>0</v>
      </c>
      <c r="X61" s="18">
        <f t="shared" si="61"/>
        <v>0</v>
      </c>
      <c r="Y61" s="18">
        <f t="shared" si="61"/>
        <v>0</v>
      </c>
      <c r="Z61" s="18">
        <f t="shared" si="61"/>
        <v>0</v>
      </c>
      <c r="AA61" s="18">
        <f t="shared" si="61"/>
        <v>0</v>
      </c>
      <c r="AB61" s="18">
        <f t="shared" si="61"/>
        <v>0</v>
      </c>
      <c r="AC61" s="18">
        <f t="shared" si="61"/>
        <v>0</v>
      </c>
      <c r="AD61" s="18">
        <f t="shared" si="61"/>
        <v>0</v>
      </c>
      <c r="AE61" s="18">
        <f t="shared" si="61"/>
        <v>0</v>
      </c>
      <c r="AF61" s="57"/>
      <c r="AG61" s="5"/>
    </row>
    <row r="62" spans="1:77">
      <c r="A62" s="14" t="s">
        <v>97</v>
      </c>
      <c r="B62" s="18">
        <f t="shared" ref="B62" si="64">IF(ISERROR(COUNTIF(B$11:B$50,B71)/$A$69),0,COUNTIF(B$11:B$50,B71)/$A$69)</f>
        <v>0</v>
      </c>
      <c r="C62" s="18">
        <f t="shared" ref="C62:L62" si="65">IF(ISERROR(COUNTIF(C$11:C$50,C71)/$A$69),0,COUNTIF(C$11:C$50,C71)/$A$69)</f>
        <v>0</v>
      </c>
      <c r="D62" s="18">
        <f t="shared" si="65"/>
        <v>0</v>
      </c>
      <c r="E62" s="18">
        <f t="shared" si="65"/>
        <v>0</v>
      </c>
      <c r="F62" s="18">
        <f t="shared" si="65"/>
        <v>0</v>
      </c>
      <c r="G62" s="18">
        <f t="shared" si="65"/>
        <v>0</v>
      </c>
      <c r="H62" s="18">
        <f t="shared" si="65"/>
        <v>0</v>
      </c>
      <c r="I62" s="18">
        <f t="shared" si="65"/>
        <v>0</v>
      </c>
      <c r="J62" s="18">
        <f t="shared" si="65"/>
        <v>0</v>
      </c>
      <c r="K62" s="18">
        <f t="shared" si="65"/>
        <v>0</v>
      </c>
      <c r="L62" s="18">
        <f t="shared" si="65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ref="X62:AD62" si="66">IF(ISERROR(COUNTIF(X$11:X$50,X71)/$A$69),0,COUNTIF(X$11:X$50,X71)/$A$69)</f>
        <v>0</v>
      </c>
      <c r="Y62" s="18">
        <f t="shared" si="66"/>
        <v>0</v>
      </c>
      <c r="Z62" s="18">
        <f t="shared" si="66"/>
        <v>0</v>
      </c>
      <c r="AA62" s="18">
        <f t="shared" si="66"/>
        <v>0</v>
      </c>
      <c r="AB62" s="18">
        <f t="shared" si="66"/>
        <v>0</v>
      </c>
      <c r="AC62" s="18">
        <f t="shared" si="66"/>
        <v>0</v>
      </c>
      <c r="AD62" s="18">
        <f t="shared" si="66"/>
        <v>0</v>
      </c>
      <c r="AE62" s="18"/>
      <c r="AF62" s="57"/>
      <c r="AG62" s="5"/>
    </row>
    <row r="63" spans="1:77">
      <c r="A63" s="14" t="s">
        <v>107</v>
      </c>
      <c r="B63" s="18">
        <f t="shared" ref="B63" si="67">IF(ISERROR(COUNTIF(B$11:B$50,B72)/$A$69),0,COUNTIF(B$11:B$50,B72)/$A$69)</f>
        <v>0</v>
      </c>
      <c r="C63" s="18">
        <f t="shared" ref="C63:L63" si="68">IF(ISERROR(COUNTIF(C$11:C$50,C72)/$A$69),0,COUNTIF(C$11:C$50,C72)/$A$69)</f>
        <v>0</v>
      </c>
      <c r="D63" s="18">
        <f t="shared" si="68"/>
        <v>0</v>
      </c>
      <c r="E63" s="18">
        <f t="shared" si="68"/>
        <v>0</v>
      </c>
      <c r="F63" s="18">
        <f t="shared" si="68"/>
        <v>0</v>
      </c>
      <c r="G63" s="18">
        <f t="shared" si="68"/>
        <v>0</v>
      </c>
      <c r="H63" s="18">
        <f t="shared" si="68"/>
        <v>0</v>
      </c>
      <c r="I63" s="18">
        <f t="shared" si="68"/>
        <v>0</v>
      </c>
      <c r="J63" s="18">
        <f t="shared" si="68"/>
        <v>0</v>
      </c>
      <c r="K63" s="18">
        <f t="shared" si="68"/>
        <v>0</v>
      </c>
      <c r="L63" s="18">
        <f t="shared" si="6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69">IF(ISERROR(COUNTIF(B$11:B$50,B73)/$A$69),0,COUNTIF(B$11:B$50,B73)/$A$69)</f>
        <v>0</v>
      </c>
      <c r="C66" s="18">
        <f t="shared" si="69"/>
        <v>0</v>
      </c>
      <c r="D66" s="18">
        <f t="shared" si="69"/>
        <v>0</v>
      </c>
      <c r="E66" s="18">
        <f>IF(ISERROR(COUNTIF(E$11:E$50,E75)/$A$69),0,COUNTIF(E$11:E$50,E75)/$A$69)</f>
        <v>0</v>
      </c>
      <c r="F66" s="18">
        <f t="shared" ref="F66:L67" si="70">IF(ISERROR(COUNTIF(F$11:F$50,F73)/$A$69),0,COUNTIF(F$11:F$50,F73)/$A$69)</f>
        <v>0</v>
      </c>
      <c r="G66" s="18">
        <f t="shared" si="70"/>
        <v>0</v>
      </c>
      <c r="H66" s="18">
        <f t="shared" si="70"/>
        <v>0</v>
      </c>
      <c r="I66" s="18">
        <f t="shared" si="70"/>
        <v>0</v>
      </c>
      <c r="J66" s="18">
        <f t="shared" si="70"/>
        <v>0</v>
      </c>
      <c r="K66" s="18">
        <f t="shared" si="70"/>
        <v>0</v>
      </c>
      <c r="L66" s="18">
        <f t="shared" si="70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69"/>
        <v>0</v>
      </c>
      <c r="C67" s="18">
        <f t="shared" si="69"/>
        <v>0</v>
      </c>
      <c r="D67" s="18">
        <f t="shared" si="69"/>
        <v>0</v>
      </c>
      <c r="E67" s="18">
        <f>IF(ISERROR(COUNTIF(E$11:E$50,E76)/$A$69),0,COUNTIF(E$11:E$50,E76)/$A$69)</f>
        <v>0</v>
      </c>
      <c r="F67" s="18">
        <f t="shared" si="70"/>
        <v>0</v>
      </c>
      <c r="G67" s="18">
        <f t="shared" si="70"/>
        <v>0</v>
      </c>
      <c r="H67" s="18">
        <f t="shared" si="70"/>
        <v>0</v>
      </c>
      <c r="I67" s="18">
        <f t="shared" si="70"/>
        <v>0</v>
      </c>
      <c r="J67" s="18">
        <f t="shared" si="70"/>
        <v>0</v>
      </c>
      <c r="K67" s="18">
        <f t="shared" si="70"/>
        <v>0</v>
      </c>
      <c r="L67" s="18">
        <f t="shared" si="70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idden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idden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idden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idden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idden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idden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idden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idden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53:Q54"/>
    <mergeCell ref="AF53:AF54"/>
    <mergeCell ref="V56:V58"/>
    <mergeCell ref="R53:R54"/>
    <mergeCell ref="S53:S54"/>
    <mergeCell ref="T53:T54"/>
    <mergeCell ref="U53:U54"/>
    <mergeCell ref="X53:AE53"/>
    <mergeCell ref="L53:L54"/>
    <mergeCell ref="M53:M54"/>
    <mergeCell ref="N53:N54"/>
    <mergeCell ref="O53:O54"/>
    <mergeCell ref="P53:P54"/>
    <mergeCell ref="G53:G54"/>
    <mergeCell ref="H53:H54"/>
    <mergeCell ref="I53:I54"/>
    <mergeCell ref="J53:J54"/>
    <mergeCell ref="K53:K54"/>
    <mergeCell ref="B53:B54"/>
    <mergeCell ref="C53:C54"/>
    <mergeCell ref="D53:D54"/>
    <mergeCell ref="E53:E54"/>
    <mergeCell ref="F53:F54"/>
    <mergeCell ref="BB8:BB9"/>
    <mergeCell ref="BC8:BC9"/>
    <mergeCell ref="BD8:BD9"/>
    <mergeCell ref="BE8:BE9"/>
    <mergeCell ref="BF8:BO8"/>
    <mergeCell ref="AW8:AW9"/>
    <mergeCell ref="AX8:AX9"/>
    <mergeCell ref="AY8:AY9"/>
    <mergeCell ref="AZ8:AZ9"/>
    <mergeCell ref="BA8:BA9"/>
    <mergeCell ref="AR8:AR9"/>
    <mergeCell ref="AS8:AS9"/>
    <mergeCell ref="AT8:AT9"/>
    <mergeCell ref="AU8:AU9"/>
    <mergeCell ref="AV8:AV9"/>
    <mergeCell ref="AM8:AM9"/>
    <mergeCell ref="AN8:AN9"/>
    <mergeCell ref="AO8:AO9"/>
    <mergeCell ref="AP8:AP9"/>
    <mergeCell ref="AQ8:AQ9"/>
    <mergeCell ref="U8:U9"/>
    <mergeCell ref="AF8:AF9"/>
    <mergeCell ref="X8:AE8"/>
    <mergeCell ref="V8:W8"/>
    <mergeCell ref="AL8:AL9"/>
    <mergeCell ref="B59:V59"/>
    <mergeCell ref="AI51:AI55"/>
    <mergeCell ref="A8:A10"/>
    <mergeCell ref="B6:AE6"/>
    <mergeCell ref="B7:AE7"/>
    <mergeCell ref="AH51:AH55"/>
    <mergeCell ref="B8:B9"/>
    <mergeCell ref="C8:C9"/>
    <mergeCell ref="D8:D9"/>
    <mergeCell ref="K8:K9"/>
    <mergeCell ref="L8:L9"/>
    <mergeCell ref="M8:M9"/>
    <mergeCell ref="N8:N9"/>
    <mergeCell ref="R8:R9"/>
    <mergeCell ref="S8:S9"/>
    <mergeCell ref="T8:T9"/>
    <mergeCell ref="B3:M3"/>
    <mergeCell ref="AH2:AJ3"/>
    <mergeCell ref="AJ51:AJ55"/>
    <mergeCell ref="AG52:AG55"/>
    <mergeCell ref="E8:E9"/>
    <mergeCell ref="F8:F9"/>
    <mergeCell ref="G8:G9"/>
    <mergeCell ref="H8:H9"/>
    <mergeCell ref="I8:I9"/>
    <mergeCell ref="J8:J9"/>
    <mergeCell ref="AH4:AH9"/>
    <mergeCell ref="AI4:AI9"/>
    <mergeCell ref="AJ4:AJ9"/>
    <mergeCell ref="O8:O9"/>
    <mergeCell ref="P8:P9"/>
    <mergeCell ref="Q8:Q9"/>
  </mergeCells>
  <phoneticPr fontId="0" type="noConversion"/>
  <conditionalFormatting sqref="B33:B50">
    <cfRule type="cellIs" dxfId="2179" priority="535" operator="equal">
      <formula>$B$10</formula>
    </cfRule>
    <cfRule type="cellIs" dxfId="2178" priority="544" operator="equal">
      <formula>$B$10</formula>
    </cfRule>
  </conditionalFormatting>
  <conditionalFormatting sqref="C33:C50">
    <cfRule type="cellIs" dxfId="2177" priority="534" operator="equal">
      <formula>$C$10</formula>
    </cfRule>
    <cfRule type="cellIs" dxfId="2176" priority="543" operator="equal">
      <formula>$C$10</formula>
    </cfRule>
  </conditionalFormatting>
  <conditionalFormatting sqref="D33:D50">
    <cfRule type="cellIs" dxfId="2175" priority="533" operator="equal">
      <formula>$D$10</formula>
    </cfRule>
    <cfRule type="cellIs" dxfId="2174" priority="542" operator="equal">
      <formula>$D$10</formula>
    </cfRule>
  </conditionalFormatting>
  <conditionalFormatting sqref="E33:E50">
    <cfRule type="cellIs" dxfId="2173" priority="532" operator="equal">
      <formula>$E$10</formula>
    </cfRule>
    <cfRule type="cellIs" dxfId="2172" priority="541" operator="equal">
      <formula>$E$10</formula>
    </cfRule>
  </conditionalFormatting>
  <conditionalFormatting sqref="F33:F50">
    <cfRule type="cellIs" dxfId="2171" priority="531" operator="equal">
      <formula>$F$10</formula>
    </cfRule>
    <cfRule type="cellIs" dxfId="2170" priority="540" operator="equal">
      <formula>$F$10</formula>
    </cfRule>
  </conditionalFormatting>
  <conditionalFormatting sqref="G33:G50">
    <cfRule type="cellIs" dxfId="2169" priority="530" operator="equal">
      <formula>$G$10</formula>
    </cfRule>
    <cfRule type="cellIs" dxfId="2168" priority="539" operator="equal">
      <formula>$G$10</formula>
    </cfRule>
  </conditionalFormatting>
  <conditionalFormatting sqref="H33:H50">
    <cfRule type="cellIs" dxfId="2167" priority="529" operator="equal">
      <formula>$H$10</formula>
    </cfRule>
    <cfRule type="cellIs" dxfId="2166" priority="538" operator="equal">
      <formula>$H$10</formula>
    </cfRule>
  </conditionalFormatting>
  <conditionalFormatting sqref="I33:I50">
    <cfRule type="cellIs" dxfId="2165" priority="528" operator="equal">
      <formula>$I$10</formula>
    </cfRule>
    <cfRule type="cellIs" dxfId="2164" priority="537" operator="equal">
      <formula>$I$10</formula>
    </cfRule>
  </conditionalFormatting>
  <conditionalFormatting sqref="J33:J50">
    <cfRule type="cellIs" dxfId="2163" priority="527" operator="equal">
      <formula>$J$10</formula>
    </cfRule>
    <cfRule type="cellIs" dxfId="2162" priority="536" operator="equal">
      <formula>$J$10</formula>
    </cfRule>
  </conditionalFormatting>
  <conditionalFormatting sqref="B31:B32">
    <cfRule type="cellIs" dxfId="2143" priority="463" operator="equal">
      <formula>$B$10</formula>
    </cfRule>
    <cfRule type="cellIs" dxfId="2142" priority="472" operator="equal">
      <formula>$B$10</formula>
    </cfRule>
  </conditionalFormatting>
  <conditionalFormatting sqref="C31:C32">
    <cfRule type="cellIs" dxfId="2141" priority="462" operator="equal">
      <formula>$C$10</formula>
    </cfRule>
    <cfRule type="cellIs" dxfId="2140" priority="471" operator="equal">
      <formula>$C$10</formula>
    </cfRule>
  </conditionalFormatting>
  <conditionalFormatting sqref="D31:D32">
    <cfRule type="cellIs" dxfId="2139" priority="461" operator="equal">
      <formula>$D$10</formula>
    </cfRule>
    <cfRule type="cellIs" dxfId="2138" priority="470" operator="equal">
      <formula>$D$10</formula>
    </cfRule>
  </conditionalFormatting>
  <conditionalFormatting sqref="E31:E32">
    <cfRule type="cellIs" dxfId="2137" priority="460" operator="equal">
      <formula>$E$10</formula>
    </cfRule>
    <cfRule type="cellIs" dxfId="2136" priority="469" operator="equal">
      <formula>$E$10</formula>
    </cfRule>
  </conditionalFormatting>
  <conditionalFormatting sqref="F31:F32">
    <cfRule type="cellIs" dxfId="2135" priority="459" operator="equal">
      <formula>$F$10</formula>
    </cfRule>
    <cfRule type="cellIs" dxfId="2134" priority="468" operator="equal">
      <formula>$F$10</formula>
    </cfRule>
  </conditionalFormatting>
  <conditionalFormatting sqref="G31:G32">
    <cfRule type="cellIs" dxfId="2133" priority="458" operator="equal">
      <formula>$G$10</formula>
    </cfRule>
    <cfRule type="cellIs" dxfId="2132" priority="467" operator="equal">
      <formula>$G$10</formula>
    </cfRule>
  </conditionalFormatting>
  <conditionalFormatting sqref="H31:H32">
    <cfRule type="cellIs" dxfId="2131" priority="457" operator="equal">
      <formula>$H$10</formula>
    </cfRule>
    <cfRule type="cellIs" dxfId="2130" priority="466" operator="equal">
      <formula>$H$10</formula>
    </cfRule>
  </conditionalFormatting>
  <conditionalFormatting sqref="I31:I32">
    <cfRule type="cellIs" dxfId="2129" priority="456" operator="equal">
      <formula>$I$10</formula>
    </cfRule>
    <cfRule type="cellIs" dxfId="2128" priority="465" operator="equal">
      <formula>$I$10</formula>
    </cfRule>
  </conditionalFormatting>
  <conditionalFormatting sqref="J31:J32">
    <cfRule type="cellIs" dxfId="2127" priority="455" operator="equal">
      <formula>$J$10</formula>
    </cfRule>
    <cfRule type="cellIs" dxfId="2126" priority="464" operator="equal">
      <formula>$J$10</formula>
    </cfRule>
  </conditionalFormatting>
  <conditionalFormatting sqref="B31:B50">
    <cfRule type="cellIs" dxfId="2125" priority="436" operator="equal">
      <formula>$B$10</formula>
    </cfRule>
  </conditionalFormatting>
  <conditionalFormatting sqref="C31:C50">
    <cfRule type="cellIs" dxfId="2124" priority="435" operator="equal">
      <formula>$C$10</formula>
    </cfRule>
  </conditionalFormatting>
  <conditionalFormatting sqref="D31:D50">
    <cfRule type="cellIs" dxfId="2123" priority="434" operator="equal">
      <formula>$D$10</formula>
    </cfRule>
  </conditionalFormatting>
  <conditionalFormatting sqref="E31:E50">
    <cfRule type="cellIs" dxfId="2122" priority="423" operator="equal">
      <formula>$E$10</formula>
    </cfRule>
    <cfRule type="cellIs" dxfId="2121" priority="432" operator="equal">
      <formula>$E$10</formula>
    </cfRule>
  </conditionalFormatting>
  <conditionalFormatting sqref="F31:F50">
    <cfRule type="cellIs" dxfId="2120" priority="422" operator="equal">
      <formula>$F$10</formula>
    </cfRule>
    <cfRule type="cellIs" dxfId="2119" priority="431" operator="equal">
      <formula>$F$10</formula>
    </cfRule>
  </conditionalFormatting>
  <conditionalFormatting sqref="G31:G50">
    <cfRule type="cellIs" dxfId="2118" priority="420" operator="equal">
      <formula>$G$10</formula>
    </cfRule>
    <cfRule type="cellIs" priority="421" operator="equal">
      <formula>$G$10</formula>
    </cfRule>
    <cfRule type="cellIs" dxfId="2117" priority="430" operator="equal">
      <formula>$G$10</formula>
    </cfRule>
  </conditionalFormatting>
  <conditionalFormatting sqref="H31:H50">
    <cfRule type="cellIs" priority="429" operator="equal">
      <formula>$H$10</formula>
    </cfRule>
  </conditionalFormatting>
  <conditionalFormatting sqref="I31:I50">
    <cfRule type="cellIs" priority="428" operator="equal">
      <formula>$I$10</formula>
    </cfRule>
  </conditionalFormatting>
  <conditionalFormatting sqref="J31:J50">
    <cfRule type="cellIs" dxfId="2116" priority="419" operator="equal">
      <formula>$J$10</formula>
    </cfRule>
    <cfRule type="cellIs" dxfId="2115" priority="426" operator="equal">
      <formula>$J$10</formula>
    </cfRule>
  </conditionalFormatting>
  <conditionalFormatting sqref="K31:K50">
    <cfRule type="cellIs" dxfId="2114" priority="425" operator="equal">
      <formula>$K$10</formula>
    </cfRule>
  </conditionalFormatting>
  <conditionalFormatting sqref="L31:L50">
    <cfRule type="cellIs" dxfId="2113" priority="417" operator="equal">
      <formula>$L$10</formula>
    </cfRule>
    <cfRule type="cellIs" dxfId="2112" priority="424" operator="equal">
      <formula>$L$10</formula>
    </cfRule>
  </conditionalFormatting>
  <conditionalFormatting sqref="K31:K49">
    <cfRule type="cellIs" dxfId="2111" priority="418" operator="equal">
      <formula>$K$10</formula>
    </cfRule>
  </conditionalFormatting>
  <conditionalFormatting sqref="B30">
    <cfRule type="cellIs" dxfId="2035" priority="236" operator="equal">
      <formula>$B$10</formula>
    </cfRule>
    <cfRule type="cellIs" dxfId="2034" priority="245" operator="equal">
      <formula>$B$10</formula>
    </cfRule>
  </conditionalFormatting>
  <conditionalFormatting sqref="C30">
    <cfRule type="cellIs" dxfId="2033" priority="235" operator="equal">
      <formula>$C$10</formula>
    </cfRule>
    <cfRule type="cellIs" dxfId="2032" priority="244" operator="equal">
      <formula>$C$10</formula>
    </cfRule>
  </conditionalFormatting>
  <conditionalFormatting sqref="D30">
    <cfRule type="cellIs" dxfId="2031" priority="234" operator="equal">
      <formula>$D$10</formula>
    </cfRule>
    <cfRule type="cellIs" dxfId="2030" priority="243" operator="equal">
      <formula>$D$10</formula>
    </cfRule>
  </conditionalFormatting>
  <conditionalFormatting sqref="E30">
    <cfRule type="cellIs" dxfId="2029" priority="233" operator="equal">
      <formula>$E$10</formula>
    </cfRule>
    <cfRule type="cellIs" dxfId="2028" priority="242" operator="equal">
      <formula>$E$10</formula>
    </cfRule>
  </conditionalFormatting>
  <conditionalFormatting sqref="F30">
    <cfRule type="cellIs" dxfId="2027" priority="232" operator="equal">
      <formula>$F$10</formula>
    </cfRule>
    <cfRule type="cellIs" dxfId="2026" priority="241" operator="equal">
      <formula>$F$10</formula>
    </cfRule>
  </conditionalFormatting>
  <conditionalFormatting sqref="G30">
    <cfRule type="cellIs" dxfId="2025" priority="231" operator="equal">
      <formula>$G$10</formula>
    </cfRule>
    <cfRule type="cellIs" dxfId="2024" priority="240" operator="equal">
      <formula>$G$10</formula>
    </cfRule>
  </conditionalFormatting>
  <conditionalFormatting sqref="H30">
    <cfRule type="cellIs" dxfId="2023" priority="230" operator="equal">
      <formula>$H$10</formula>
    </cfRule>
    <cfRule type="cellIs" dxfId="2022" priority="239" operator="equal">
      <formula>$H$10</formula>
    </cfRule>
  </conditionalFormatting>
  <conditionalFormatting sqref="I30">
    <cfRule type="cellIs" dxfId="2021" priority="229" operator="equal">
      <formula>$I$10</formula>
    </cfRule>
    <cfRule type="cellIs" dxfId="2020" priority="238" operator="equal">
      <formula>$I$10</formula>
    </cfRule>
  </conditionalFormatting>
  <conditionalFormatting sqref="J30">
    <cfRule type="cellIs" dxfId="2019" priority="228" operator="equal">
      <formula>$J$10</formula>
    </cfRule>
    <cfRule type="cellIs" dxfId="2018" priority="237" operator="equal">
      <formula>$J$10</formula>
    </cfRule>
  </conditionalFormatting>
  <conditionalFormatting sqref="B30">
    <cfRule type="cellIs" dxfId="2017" priority="209" operator="equal">
      <formula>$B$10</formula>
    </cfRule>
  </conditionalFormatting>
  <conditionalFormatting sqref="C30">
    <cfRule type="cellIs" dxfId="2016" priority="208" operator="equal">
      <formula>$C$10</formula>
    </cfRule>
  </conditionalFormatting>
  <conditionalFormatting sqref="D30">
    <cfRule type="cellIs" dxfId="2015" priority="207" operator="equal">
      <formula>$D$10</formula>
    </cfRule>
  </conditionalFormatting>
  <conditionalFormatting sqref="E30">
    <cfRule type="cellIs" dxfId="2014" priority="198" operator="equal">
      <formula>$E$10</formula>
    </cfRule>
    <cfRule type="cellIs" dxfId="2013" priority="206" operator="equal">
      <formula>$E$10</formula>
    </cfRule>
  </conditionalFormatting>
  <conditionalFormatting sqref="F30">
    <cfRule type="cellIs" dxfId="2012" priority="197" operator="equal">
      <formula>$F$10</formula>
    </cfRule>
    <cfRule type="cellIs" dxfId="2011" priority="205" operator="equal">
      <formula>$F$10</formula>
    </cfRule>
  </conditionalFormatting>
  <conditionalFormatting sqref="G30">
    <cfRule type="cellIs" dxfId="2010" priority="195" operator="equal">
      <formula>$G$10</formula>
    </cfRule>
    <cfRule type="cellIs" priority="196" operator="equal">
      <formula>$G$10</formula>
    </cfRule>
    <cfRule type="cellIs" dxfId="2009" priority="204" operator="equal">
      <formula>$G$10</formula>
    </cfRule>
  </conditionalFormatting>
  <conditionalFormatting sqref="H30">
    <cfRule type="cellIs" priority="203" operator="equal">
      <formula>$H$10</formula>
    </cfRule>
  </conditionalFormatting>
  <conditionalFormatting sqref="I30">
    <cfRule type="cellIs" priority="202" operator="equal">
      <formula>$I$10</formula>
    </cfRule>
  </conditionalFormatting>
  <conditionalFormatting sqref="J30">
    <cfRule type="cellIs" dxfId="2008" priority="194" operator="equal">
      <formula>$J$10</formula>
    </cfRule>
    <cfRule type="cellIs" dxfId="2007" priority="201" operator="equal">
      <formula>$J$10</formula>
    </cfRule>
  </conditionalFormatting>
  <conditionalFormatting sqref="K30">
    <cfRule type="cellIs" dxfId="2006" priority="200" operator="equal">
      <formula>$K$10</formula>
    </cfRule>
  </conditionalFormatting>
  <conditionalFormatting sqref="L30">
    <cfRule type="cellIs" dxfId="2005" priority="192" operator="equal">
      <formula>$L$10</formula>
    </cfRule>
    <cfRule type="cellIs" dxfId="2004" priority="199" operator="equal">
      <formula>$L$10</formula>
    </cfRule>
  </conditionalFormatting>
  <conditionalFormatting sqref="K30">
    <cfRule type="cellIs" dxfId="2003" priority="193" operator="equal">
      <formula>$K$10</formula>
    </cfRule>
  </conditionalFormatting>
  <conditionalFormatting sqref="B12">
    <cfRule type="cellIs" dxfId="149" priority="135" operator="equal">
      <formula>$B$10</formula>
    </cfRule>
    <cfRule type="cellIs" dxfId="148" priority="144" operator="equal">
      <formula>$B$10</formula>
    </cfRule>
  </conditionalFormatting>
  <conditionalFormatting sqref="C12">
    <cfRule type="cellIs" dxfId="147" priority="134" operator="equal">
      <formula>$C$10</formula>
    </cfRule>
    <cfRule type="cellIs" dxfId="146" priority="143" operator="equal">
      <formula>$C$10</formula>
    </cfRule>
  </conditionalFormatting>
  <conditionalFormatting sqref="D12">
    <cfRule type="cellIs" dxfId="145" priority="133" operator="equal">
      <formula>$D$10</formula>
    </cfRule>
    <cfRule type="cellIs" dxfId="144" priority="142" operator="equal">
      <formula>$D$10</formula>
    </cfRule>
  </conditionalFormatting>
  <conditionalFormatting sqref="E12">
    <cfRule type="cellIs" dxfId="143" priority="132" operator="equal">
      <formula>$E$10</formula>
    </cfRule>
    <cfRule type="cellIs" dxfId="142" priority="141" operator="equal">
      <formula>$E$10</formula>
    </cfRule>
  </conditionalFormatting>
  <conditionalFormatting sqref="F12">
    <cfRule type="cellIs" dxfId="141" priority="131" operator="equal">
      <formula>$F$10</formula>
    </cfRule>
    <cfRule type="cellIs" dxfId="140" priority="140" operator="equal">
      <formula>$F$10</formula>
    </cfRule>
  </conditionalFormatting>
  <conditionalFormatting sqref="G12">
    <cfRule type="cellIs" dxfId="139" priority="130" operator="equal">
      <formula>$G$10</formula>
    </cfRule>
    <cfRule type="cellIs" dxfId="138" priority="139" operator="equal">
      <formula>$G$10</formula>
    </cfRule>
  </conditionalFormatting>
  <conditionalFormatting sqref="H12">
    <cfRule type="cellIs" dxfId="137" priority="129" operator="equal">
      <formula>$H$10</formula>
    </cfRule>
    <cfRule type="cellIs" dxfId="136" priority="138" operator="equal">
      <formula>$H$10</formula>
    </cfRule>
  </conditionalFormatting>
  <conditionalFormatting sqref="I12">
    <cfRule type="cellIs" dxfId="135" priority="128" operator="equal">
      <formula>$I$10</formula>
    </cfRule>
    <cfRule type="cellIs" dxfId="134" priority="137" operator="equal">
      <formula>$I$10</formula>
    </cfRule>
  </conditionalFormatting>
  <conditionalFormatting sqref="J12">
    <cfRule type="cellIs" dxfId="133" priority="127" operator="equal">
      <formula>$J$10</formula>
    </cfRule>
    <cfRule type="cellIs" dxfId="132" priority="136" operator="equal">
      <formula>$J$10</formula>
    </cfRule>
  </conditionalFormatting>
  <conditionalFormatting sqref="B11 B13:B20">
    <cfRule type="cellIs" dxfId="131" priority="153" operator="equal">
      <formula>$B$10</formula>
    </cfRule>
    <cfRule type="cellIs" dxfId="130" priority="162" operator="equal">
      <formula>$B$10</formula>
    </cfRule>
  </conditionalFormatting>
  <conditionalFormatting sqref="C11 C13:C20">
    <cfRule type="cellIs" dxfId="129" priority="152" operator="equal">
      <formula>$C$10</formula>
    </cfRule>
    <cfRule type="cellIs" dxfId="128" priority="161" operator="equal">
      <formula>$C$10</formula>
    </cfRule>
  </conditionalFormatting>
  <conditionalFormatting sqref="D11 D13:D20">
    <cfRule type="cellIs" dxfId="127" priority="151" operator="equal">
      <formula>$D$10</formula>
    </cfRule>
    <cfRule type="cellIs" dxfId="126" priority="160" operator="equal">
      <formula>$D$10</formula>
    </cfRule>
  </conditionalFormatting>
  <conditionalFormatting sqref="E11 E13:E17 E20">
    <cfRule type="cellIs" dxfId="125" priority="150" operator="equal">
      <formula>$E$10</formula>
    </cfRule>
    <cfRule type="cellIs" dxfId="124" priority="159" operator="equal">
      <formula>$E$10</formula>
    </cfRule>
  </conditionalFormatting>
  <conditionalFormatting sqref="F11 F13:F17 F20">
    <cfRule type="cellIs" dxfId="123" priority="149" operator="equal">
      <formula>$F$10</formula>
    </cfRule>
    <cfRule type="cellIs" dxfId="122" priority="158" operator="equal">
      <formula>$F$10</formula>
    </cfRule>
  </conditionalFormatting>
  <conditionalFormatting sqref="G11 G13:G17 G20">
    <cfRule type="cellIs" dxfId="121" priority="148" operator="equal">
      <formula>$G$10</formula>
    </cfRule>
    <cfRule type="cellIs" dxfId="120" priority="157" operator="equal">
      <formula>$G$10</formula>
    </cfRule>
  </conditionalFormatting>
  <conditionalFormatting sqref="H11 H13:H17 H20">
    <cfRule type="cellIs" dxfId="119" priority="147" operator="equal">
      <formula>$H$10</formula>
    </cfRule>
    <cfRule type="cellIs" dxfId="118" priority="156" operator="equal">
      <formula>$H$10</formula>
    </cfRule>
  </conditionalFormatting>
  <conditionalFormatting sqref="I11 I13:I17 I20">
    <cfRule type="cellIs" dxfId="117" priority="146" operator="equal">
      <formula>$I$10</formula>
    </cfRule>
    <cfRule type="cellIs" dxfId="116" priority="155" operator="equal">
      <formula>$I$10</formula>
    </cfRule>
  </conditionalFormatting>
  <conditionalFormatting sqref="J11 J13:J17 J20">
    <cfRule type="cellIs" dxfId="115" priority="145" operator="equal">
      <formula>$J$10</formula>
    </cfRule>
    <cfRule type="cellIs" dxfId="114" priority="154" operator="equal">
      <formula>$J$10</formula>
    </cfRule>
  </conditionalFormatting>
  <conditionalFormatting sqref="B11:B20">
    <cfRule type="cellIs" dxfId="113" priority="126" operator="equal">
      <formula>$B$10</formula>
    </cfRule>
  </conditionalFormatting>
  <conditionalFormatting sqref="C11:C20">
    <cfRule type="cellIs" dxfId="112" priority="125" operator="equal">
      <formula>$C$10</formula>
    </cfRule>
  </conditionalFormatting>
  <conditionalFormatting sqref="D11:D20">
    <cfRule type="cellIs" dxfId="111" priority="124" operator="equal">
      <formula>$D$10</formula>
    </cfRule>
  </conditionalFormatting>
  <conditionalFormatting sqref="E11:E17 E20">
    <cfRule type="cellIs" dxfId="110" priority="115" operator="equal">
      <formula>$E$10</formula>
    </cfRule>
    <cfRule type="cellIs" dxfId="109" priority="123" operator="equal">
      <formula>$E$10</formula>
    </cfRule>
  </conditionalFormatting>
  <conditionalFormatting sqref="F11:F17 F20">
    <cfRule type="cellIs" dxfId="108" priority="114" operator="equal">
      <formula>$F$10</formula>
    </cfRule>
    <cfRule type="cellIs" dxfId="107" priority="122" operator="equal">
      <formula>$F$10</formula>
    </cfRule>
  </conditionalFormatting>
  <conditionalFormatting sqref="G11:G17 G20">
    <cfRule type="cellIs" dxfId="106" priority="112" operator="equal">
      <formula>$G$10</formula>
    </cfRule>
    <cfRule type="cellIs" priority="113" operator="equal">
      <formula>$G$10</formula>
    </cfRule>
    <cfRule type="cellIs" dxfId="105" priority="121" operator="equal">
      <formula>$G$10</formula>
    </cfRule>
  </conditionalFormatting>
  <conditionalFormatting sqref="H11:H17 H20">
    <cfRule type="cellIs" priority="120" operator="equal">
      <formula>$H$10</formula>
    </cfRule>
  </conditionalFormatting>
  <conditionalFormatting sqref="I11:I17 I20">
    <cfRule type="cellIs" priority="119" operator="equal">
      <formula>$I$10</formula>
    </cfRule>
  </conditionalFormatting>
  <conditionalFormatting sqref="J11:J17 J20">
    <cfRule type="cellIs" dxfId="104" priority="111" operator="equal">
      <formula>$J$10</formula>
    </cfRule>
    <cfRule type="cellIs" dxfId="103" priority="118" operator="equal">
      <formula>$J$10</formula>
    </cfRule>
  </conditionalFormatting>
  <conditionalFormatting sqref="K11:K17 K20">
    <cfRule type="cellIs" dxfId="102" priority="117" operator="equal">
      <formula>$K$10</formula>
    </cfRule>
  </conditionalFormatting>
  <conditionalFormatting sqref="L11:L17 L20">
    <cfRule type="cellIs" dxfId="101" priority="109" operator="equal">
      <formula>$L$10</formula>
    </cfRule>
    <cfRule type="cellIs" dxfId="100" priority="116" operator="equal">
      <formula>$L$10</formula>
    </cfRule>
  </conditionalFormatting>
  <conditionalFormatting sqref="K11:K17 K20">
    <cfRule type="cellIs" dxfId="99" priority="110" operator="equal">
      <formula>$K$10</formula>
    </cfRule>
  </conditionalFormatting>
  <conditionalFormatting sqref="E18:E19">
    <cfRule type="cellIs" dxfId="98" priority="102" operator="equal">
      <formula>$E$10</formula>
    </cfRule>
    <cfRule type="cellIs" dxfId="97" priority="108" operator="equal">
      <formula>$E$10</formula>
    </cfRule>
  </conditionalFormatting>
  <conditionalFormatting sqref="F18:F19">
    <cfRule type="cellIs" dxfId="96" priority="101" operator="equal">
      <formula>$F$10</formula>
    </cfRule>
    <cfRule type="cellIs" dxfId="95" priority="107" operator="equal">
      <formula>$F$10</formula>
    </cfRule>
  </conditionalFormatting>
  <conditionalFormatting sqref="G18:G19">
    <cfRule type="cellIs" dxfId="94" priority="100" operator="equal">
      <formula>$G$10</formula>
    </cfRule>
    <cfRule type="cellIs" dxfId="93" priority="106" operator="equal">
      <formula>$G$10</formula>
    </cfRule>
  </conditionalFormatting>
  <conditionalFormatting sqref="H18:H19">
    <cfRule type="cellIs" dxfId="92" priority="99" operator="equal">
      <formula>$H$10</formula>
    </cfRule>
    <cfRule type="cellIs" dxfId="91" priority="105" operator="equal">
      <formula>$H$10</formula>
    </cfRule>
  </conditionalFormatting>
  <conditionalFormatting sqref="I18:I19">
    <cfRule type="cellIs" dxfId="90" priority="98" operator="equal">
      <formula>$I$10</formula>
    </cfRule>
    <cfRule type="cellIs" dxfId="89" priority="104" operator="equal">
      <formula>$I$10</formula>
    </cfRule>
  </conditionalFormatting>
  <conditionalFormatting sqref="J18:J19">
    <cfRule type="cellIs" dxfId="88" priority="97" operator="equal">
      <formula>$J$10</formula>
    </cfRule>
    <cfRule type="cellIs" dxfId="87" priority="103" operator="equal">
      <formula>$J$10</formula>
    </cfRule>
  </conditionalFormatting>
  <conditionalFormatting sqref="E18:E19">
    <cfRule type="cellIs" dxfId="86" priority="88" operator="equal">
      <formula>$E$10</formula>
    </cfRule>
    <cfRule type="cellIs" dxfId="85" priority="96" operator="equal">
      <formula>$E$10</formula>
    </cfRule>
  </conditionalFormatting>
  <conditionalFormatting sqref="F18:F19">
    <cfRule type="cellIs" dxfId="84" priority="87" operator="equal">
      <formula>$F$10</formula>
    </cfRule>
    <cfRule type="cellIs" dxfId="83" priority="95" operator="equal">
      <formula>$F$10</formula>
    </cfRule>
  </conditionalFormatting>
  <conditionalFormatting sqref="G18:G19">
    <cfRule type="cellIs" dxfId="82" priority="85" operator="equal">
      <formula>$G$10</formula>
    </cfRule>
    <cfRule type="cellIs" priority="86" operator="equal">
      <formula>$G$10</formula>
    </cfRule>
    <cfRule type="cellIs" dxfId="81" priority="94" operator="equal">
      <formula>$G$10</formula>
    </cfRule>
  </conditionalFormatting>
  <conditionalFormatting sqref="H18:H19">
    <cfRule type="cellIs" priority="93" operator="equal">
      <formula>$H$10</formula>
    </cfRule>
  </conditionalFormatting>
  <conditionalFormatting sqref="I18:I19">
    <cfRule type="cellIs" priority="92" operator="equal">
      <formula>$I$10</formula>
    </cfRule>
  </conditionalFormatting>
  <conditionalFormatting sqref="J18:J19">
    <cfRule type="cellIs" dxfId="80" priority="84" operator="equal">
      <formula>$J$10</formula>
    </cfRule>
    <cfRule type="cellIs" dxfId="79" priority="91" operator="equal">
      <formula>$J$10</formula>
    </cfRule>
  </conditionalFormatting>
  <conditionalFormatting sqref="K18:K19">
    <cfRule type="cellIs" dxfId="78" priority="90" operator="equal">
      <formula>$K$10</formula>
    </cfRule>
  </conditionalFormatting>
  <conditionalFormatting sqref="L18:L19">
    <cfRule type="cellIs" dxfId="77" priority="82" operator="equal">
      <formula>$L$10</formula>
    </cfRule>
    <cfRule type="cellIs" dxfId="76" priority="89" operator="equal">
      <formula>$L$10</formula>
    </cfRule>
  </conditionalFormatting>
  <conditionalFormatting sqref="K18:K19">
    <cfRule type="cellIs" dxfId="75" priority="83" operator="equal">
      <formula>$K$10</formula>
    </cfRule>
  </conditionalFormatting>
  <conditionalFormatting sqref="B22">
    <cfRule type="cellIs" dxfId="74" priority="54" operator="equal">
      <formula>$B$10</formula>
    </cfRule>
    <cfRule type="cellIs" dxfId="73" priority="63" operator="equal">
      <formula>$B$10</formula>
    </cfRule>
  </conditionalFormatting>
  <conditionalFormatting sqref="C22">
    <cfRule type="cellIs" dxfId="72" priority="53" operator="equal">
      <formula>$C$10</formula>
    </cfRule>
    <cfRule type="cellIs" dxfId="71" priority="62" operator="equal">
      <formula>$C$10</formula>
    </cfRule>
  </conditionalFormatting>
  <conditionalFormatting sqref="D22">
    <cfRule type="cellIs" dxfId="70" priority="52" operator="equal">
      <formula>$D$10</formula>
    </cfRule>
    <cfRule type="cellIs" dxfId="69" priority="61" operator="equal">
      <formula>$D$10</formula>
    </cfRule>
  </conditionalFormatting>
  <conditionalFormatting sqref="E22">
    <cfRule type="cellIs" dxfId="68" priority="51" operator="equal">
      <formula>$E$10</formula>
    </cfRule>
    <cfRule type="cellIs" dxfId="67" priority="60" operator="equal">
      <formula>$E$10</formula>
    </cfRule>
  </conditionalFormatting>
  <conditionalFormatting sqref="F22">
    <cfRule type="cellIs" dxfId="66" priority="50" operator="equal">
      <formula>$F$10</formula>
    </cfRule>
    <cfRule type="cellIs" dxfId="65" priority="59" operator="equal">
      <formula>$F$10</formula>
    </cfRule>
  </conditionalFormatting>
  <conditionalFormatting sqref="G22">
    <cfRule type="cellIs" dxfId="64" priority="49" operator="equal">
      <formula>$G$10</formula>
    </cfRule>
    <cfRule type="cellIs" dxfId="63" priority="58" operator="equal">
      <formula>$G$10</formula>
    </cfRule>
  </conditionalFormatting>
  <conditionalFormatting sqref="H22">
    <cfRule type="cellIs" dxfId="62" priority="48" operator="equal">
      <formula>$H$10</formula>
    </cfRule>
    <cfRule type="cellIs" dxfId="61" priority="57" operator="equal">
      <formula>$H$10</formula>
    </cfRule>
  </conditionalFormatting>
  <conditionalFormatting sqref="I22">
    <cfRule type="cellIs" dxfId="60" priority="47" operator="equal">
      <formula>$I$10</formula>
    </cfRule>
    <cfRule type="cellIs" dxfId="59" priority="56" operator="equal">
      <formula>$I$10</formula>
    </cfRule>
  </conditionalFormatting>
  <conditionalFormatting sqref="J22">
    <cfRule type="cellIs" dxfId="58" priority="46" operator="equal">
      <formula>$J$10</formula>
    </cfRule>
    <cfRule type="cellIs" dxfId="57" priority="55" operator="equal">
      <formula>$J$10</formula>
    </cfRule>
  </conditionalFormatting>
  <conditionalFormatting sqref="B21 B23:B29">
    <cfRule type="cellIs" dxfId="56" priority="72" operator="equal">
      <formula>$B$10</formula>
    </cfRule>
    <cfRule type="cellIs" dxfId="55" priority="81" operator="equal">
      <formula>$B$10</formula>
    </cfRule>
  </conditionalFormatting>
  <conditionalFormatting sqref="C21 C23:C29">
    <cfRule type="cellIs" dxfId="54" priority="71" operator="equal">
      <formula>$C$10</formula>
    </cfRule>
    <cfRule type="cellIs" dxfId="53" priority="80" operator="equal">
      <formula>$C$10</formula>
    </cfRule>
  </conditionalFormatting>
  <conditionalFormatting sqref="D21 D23:D29">
    <cfRule type="cellIs" dxfId="52" priority="70" operator="equal">
      <formula>$D$10</formula>
    </cfRule>
    <cfRule type="cellIs" dxfId="51" priority="79" operator="equal">
      <formula>$D$10</formula>
    </cfRule>
  </conditionalFormatting>
  <conditionalFormatting sqref="E21 E23:E27">
    <cfRule type="cellIs" dxfId="50" priority="69" operator="equal">
      <formula>$E$10</formula>
    </cfRule>
    <cfRule type="cellIs" dxfId="49" priority="78" operator="equal">
      <formula>$E$10</formula>
    </cfRule>
  </conditionalFormatting>
  <conditionalFormatting sqref="F21 F23:F27">
    <cfRule type="cellIs" dxfId="48" priority="68" operator="equal">
      <formula>$F$10</formula>
    </cfRule>
    <cfRule type="cellIs" dxfId="47" priority="77" operator="equal">
      <formula>$F$10</formula>
    </cfRule>
  </conditionalFormatting>
  <conditionalFormatting sqref="G21 G23:G27">
    <cfRule type="cellIs" dxfId="46" priority="67" operator="equal">
      <formula>$G$10</formula>
    </cfRule>
    <cfRule type="cellIs" dxfId="45" priority="76" operator="equal">
      <formula>$G$10</formula>
    </cfRule>
  </conditionalFormatting>
  <conditionalFormatting sqref="H21 H23:H27">
    <cfRule type="cellIs" dxfId="44" priority="66" operator="equal">
      <formula>$H$10</formula>
    </cfRule>
    <cfRule type="cellIs" dxfId="43" priority="75" operator="equal">
      <formula>$H$10</formula>
    </cfRule>
  </conditionalFormatting>
  <conditionalFormatting sqref="I21 I23:I27">
    <cfRule type="cellIs" dxfId="42" priority="65" operator="equal">
      <formula>$I$10</formula>
    </cfRule>
    <cfRule type="cellIs" dxfId="41" priority="74" operator="equal">
      <formula>$I$10</formula>
    </cfRule>
  </conditionalFormatting>
  <conditionalFormatting sqref="J21 J23:J27">
    <cfRule type="cellIs" dxfId="40" priority="64" operator="equal">
      <formula>$J$10</formula>
    </cfRule>
    <cfRule type="cellIs" dxfId="39" priority="73" operator="equal">
      <formula>$J$10</formula>
    </cfRule>
  </conditionalFormatting>
  <conditionalFormatting sqref="B21:B29">
    <cfRule type="cellIs" dxfId="38" priority="45" operator="equal">
      <formula>$B$10</formula>
    </cfRule>
  </conditionalFormatting>
  <conditionalFormatting sqref="C21:C29">
    <cfRule type="cellIs" dxfId="37" priority="44" operator="equal">
      <formula>$C$10</formula>
    </cfRule>
  </conditionalFormatting>
  <conditionalFormatting sqref="D21:D29">
    <cfRule type="cellIs" dxfId="36" priority="43" operator="equal">
      <formula>$D$10</formula>
    </cfRule>
  </conditionalFormatting>
  <conditionalFormatting sqref="E21:E27">
    <cfRule type="cellIs" dxfId="35" priority="34" operator="equal">
      <formula>$E$10</formula>
    </cfRule>
    <cfRule type="cellIs" dxfId="34" priority="42" operator="equal">
      <formula>$E$10</formula>
    </cfRule>
  </conditionalFormatting>
  <conditionalFormatting sqref="F21:F27">
    <cfRule type="cellIs" dxfId="33" priority="33" operator="equal">
      <formula>$F$10</formula>
    </cfRule>
    <cfRule type="cellIs" dxfId="32" priority="41" operator="equal">
      <formula>$F$10</formula>
    </cfRule>
  </conditionalFormatting>
  <conditionalFormatting sqref="G21:G27">
    <cfRule type="cellIs" dxfId="31" priority="31" operator="equal">
      <formula>$G$10</formula>
    </cfRule>
    <cfRule type="cellIs" priority="32" operator="equal">
      <formula>$G$10</formula>
    </cfRule>
    <cfRule type="cellIs" dxfId="30" priority="40" operator="equal">
      <formula>$G$10</formula>
    </cfRule>
  </conditionalFormatting>
  <conditionalFormatting sqref="H21:H27">
    <cfRule type="cellIs" priority="39" operator="equal">
      <formula>$H$10</formula>
    </cfRule>
  </conditionalFormatting>
  <conditionalFormatting sqref="I21:I27">
    <cfRule type="cellIs" priority="38" operator="equal">
      <formula>$I$10</formula>
    </cfRule>
  </conditionalFormatting>
  <conditionalFormatting sqref="J21:J27">
    <cfRule type="cellIs" dxfId="29" priority="30" operator="equal">
      <formula>$J$10</formula>
    </cfRule>
    <cfRule type="cellIs" dxfId="28" priority="37" operator="equal">
      <formula>$J$10</formula>
    </cfRule>
  </conditionalFormatting>
  <conditionalFormatting sqref="K21:K27">
    <cfRule type="cellIs" dxfId="27" priority="36" operator="equal">
      <formula>$K$10</formula>
    </cfRule>
  </conditionalFormatting>
  <conditionalFormatting sqref="L21:L27">
    <cfRule type="cellIs" dxfId="26" priority="28" operator="equal">
      <formula>$L$10</formula>
    </cfRule>
    <cfRule type="cellIs" dxfId="25" priority="35" operator="equal">
      <formula>$L$10</formula>
    </cfRule>
  </conditionalFormatting>
  <conditionalFormatting sqref="K21:K27">
    <cfRule type="cellIs" dxfId="24" priority="29" operator="equal">
      <formula>$K$10</formula>
    </cfRule>
  </conditionalFormatting>
  <conditionalFormatting sqref="E28:E29">
    <cfRule type="cellIs" dxfId="23" priority="21" operator="equal">
      <formula>$E$10</formula>
    </cfRule>
    <cfRule type="cellIs" dxfId="22" priority="27" operator="equal">
      <formula>$E$10</formula>
    </cfRule>
  </conditionalFormatting>
  <conditionalFormatting sqref="F28:F29">
    <cfRule type="cellIs" dxfId="21" priority="20" operator="equal">
      <formula>$F$10</formula>
    </cfRule>
    <cfRule type="cellIs" dxfId="20" priority="26" operator="equal">
      <formula>$F$10</formula>
    </cfRule>
  </conditionalFormatting>
  <conditionalFormatting sqref="G28:G29">
    <cfRule type="cellIs" dxfId="19" priority="19" operator="equal">
      <formula>$G$10</formula>
    </cfRule>
    <cfRule type="cellIs" dxfId="18" priority="25" operator="equal">
      <formula>$G$10</formula>
    </cfRule>
  </conditionalFormatting>
  <conditionalFormatting sqref="H28:H29">
    <cfRule type="cellIs" dxfId="17" priority="18" operator="equal">
      <formula>$H$10</formula>
    </cfRule>
    <cfRule type="cellIs" dxfId="16" priority="24" operator="equal">
      <formula>$H$10</formula>
    </cfRule>
  </conditionalFormatting>
  <conditionalFormatting sqref="I28:I29">
    <cfRule type="cellIs" dxfId="15" priority="17" operator="equal">
      <formula>$I$10</formula>
    </cfRule>
    <cfRule type="cellIs" dxfId="14" priority="23" operator="equal">
      <formula>$I$10</formula>
    </cfRule>
  </conditionalFormatting>
  <conditionalFormatting sqref="J28:J29">
    <cfRule type="cellIs" dxfId="13" priority="16" operator="equal">
      <formula>$J$10</formula>
    </cfRule>
    <cfRule type="cellIs" dxfId="12" priority="22" operator="equal">
      <formula>$J$10</formula>
    </cfRule>
  </conditionalFormatting>
  <conditionalFormatting sqref="E28:E29">
    <cfRule type="cellIs" dxfId="11" priority="7" operator="equal">
      <formula>$E$10</formula>
    </cfRule>
    <cfRule type="cellIs" dxfId="10" priority="15" operator="equal">
      <formula>$E$10</formula>
    </cfRule>
  </conditionalFormatting>
  <conditionalFormatting sqref="F28:F29">
    <cfRule type="cellIs" dxfId="9" priority="6" operator="equal">
      <formula>$F$10</formula>
    </cfRule>
    <cfRule type="cellIs" dxfId="8" priority="14" operator="equal">
      <formula>$F$10</formula>
    </cfRule>
  </conditionalFormatting>
  <conditionalFormatting sqref="G28:G29">
    <cfRule type="cellIs" dxfId="7" priority="4" operator="equal">
      <formula>$G$10</formula>
    </cfRule>
    <cfRule type="cellIs" priority="5" operator="equal">
      <formula>$G$10</formula>
    </cfRule>
    <cfRule type="cellIs" dxfId="6" priority="13" operator="equal">
      <formula>$G$10</formula>
    </cfRule>
  </conditionalFormatting>
  <conditionalFormatting sqref="H28:H29">
    <cfRule type="cellIs" priority="12" operator="equal">
      <formula>$H$10</formula>
    </cfRule>
  </conditionalFormatting>
  <conditionalFormatting sqref="I28:I29">
    <cfRule type="cellIs" priority="11" operator="equal">
      <formula>$I$10</formula>
    </cfRule>
  </conditionalFormatting>
  <conditionalFormatting sqref="J28:J29">
    <cfRule type="cellIs" dxfId="5" priority="3" operator="equal">
      <formula>$J$10</formula>
    </cfRule>
    <cfRule type="cellIs" dxfId="4" priority="10" operator="equal">
      <formula>$J$10</formula>
    </cfRule>
  </conditionalFormatting>
  <conditionalFormatting sqref="K28:K29">
    <cfRule type="cellIs" dxfId="3" priority="9" operator="equal">
      <formula>$K$10</formula>
    </cfRule>
  </conditionalFormatting>
  <conditionalFormatting sqref="L28:L29">
    <cfRule type="cellIs" dxfId="2" priority="1" operator="equal">
      <formula>$L$10</formula>
    </cfRule>
    <cfRule type="cellIs" dxfId="1" priority="8" operator="equal">
      <formula>$L$10</formula>
    </cfRule>
  </conditionalFormatting>
  <conditionalFormatting sqref="K28:K29">
    <cfRule type="cellIs" dxfId="0" priority="2" operator="equal">
      <formula>$K$10</formula>
    </cfRule>
  </conditionalFormatting>
  <dataValidations xWindow="1067" yWindow="288" count="24"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T11:T50">
      <formula1>$T$69:$T$72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S11:S50">
      <formula1>$S$69:$S$72</formula1>
    </dataValidation>
    <dataValidation type="list" allowBlank="1" showInputMessage="1" showErrorMessage="1" sqref="X11:X50">
      <formula1>$X$69:$X$71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Z11:Z50">
      <formula1>$Z$69:$Z$71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E11:AE50">
      <formula1>$AE$69:$AE$70</formula1>
    </dataValidation>
    <dataValidation type="list" allowBlank="1" showErrorMessage="1" error="Niepoprawna wartość komórki." sqref="M11:M50">
      <formula1>$M$69:$M$71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8" scale="81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AL11 AL12:AL50 AM12:BE50 AM11:BD11 BE11 BH11:BO50 BP10:BP11 BP12:BP5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120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A8:A10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Q53:Q54"/>
    <mergeCell ref="R53:R54"/>
    <mergeCell ref="S53:S54"/>
    <mergeCell ref="T53:T54"/>
    <mergeCell ref="U53:U54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</mergeCells>
  <phoneticPr fontId="0" type="noConversion"/>
  <conditionalFormatting sqref="B33:B50">
    <cfRule type="cellIs" dxfId="1976" priority="209" operator="equal">
      <formula>$B$10</formula>
    </cfRule>
    <cfRule type="cellIs" dxfId="1975" priority="218" operator="equal">
      <formula>$B$10</formula>
    </cfRule>
  </conditionalFormatting>
  <conditionalFormatting sqref="C33:C50">
    <cfRule type="cellIs" dxfId="1974" priority="208" operator="equal">
      <formula>$C$10</formula>
    </cfRule>
    <cfRule type="cellIs" dxfId="1973" priority="217" operator="equal">
      <formula>$C$10</formula>
    </cfRule>
  </conditionalFormatting>
  <conditionalFormatting sqref="D33:D50">
    <cfRule type="cellIs" dxfId="1972" priority="207" operator="equal">
      <formula>$D$10</formula>
    </cfRule>
    <cfRule type="cellIs" dxfId="1971" priority="216" operator="equal">
      <formula>$D$10</formula>
    </cfRule>
  </conditionalFormatting>
  <conditionalFormatting sqref="E33:E50">
    <cfRule type="cellIs" dxfId="1970" priority="206" operator="equal">
      <formula>$E$10</formula>
    </cfRule>
    <cfRule type="cellIs" dxfId="1969" priority="215" operator="equal">
      <formula>$E$10</formula>
    </cfRule>
  </conditionalFormatting>
  <conditionalFormatting sqref="F33:F50">
    <cfRule type="cellIs" dxfId="1968" priority="205" operator="equal">
      <formula>$F$10</formula>
    </cfRule>
    <cfRule type="cellIs" dxfId="1967" priority="214" operator="equal">
      <formula>$F$10</formula>
    </cfRule>
  </conditionalFormatting>
  <conditionalFormatting sqref="G33:G50">
    <cfRule type="cellIs" dxfId="1966" priority="204" operator="equal">
      <formula>$G$10</formula>
    </cfRule>
    <cfRule type="cellIs" dxfId="1965" priority="213" operator="equal">
      <formula>$G$10</formula>
    </cfRule>
  </conditionalFormatting>
  <conditionalFormatting sqref="H33:H50">
    <cfRule type="cellIs" dxfId="1964" priority="203" operator="equal">
      <formula>$H$10</formula>
    </cfRule>
    <cfRule type="cellIs" dxfId="1963" priority="212" operator="equal">
      <formula>$H$10</formula>
    </cfRule>
  </conditionalFormatting>
  <conditionalFormatting sqref="I33:I50">
    <cfRule type="cellIs" dxfId="1962" priority="202" operator="equal">
      <formula>$I$10</formula>
    </cfRule>
    <cfRule type="cellIs" dxfId="1961" priority="211" operator="equal">
      <formula>$I$10</formula>
    </cfRule>
  </conditionalFormatting>
  <conditionalFormatting sqref="J33:J50">
    <cfRule type="cellIs" dxfId="1960" priority="201" operator="equal">
      <formula>$J$10</formula>
    </cfRule>
    <cfRule type="cellIs" dxfId="1959" priority="210" operator="equal">
      <formula>$J$10</formula>
    </cfRule>
  </conditionalFormatting>
  <conditionalFormatting sqref="B12">
    <cfRule type="cellIs" dxfId="1958" priority="173" operator="equal">
      <formula>$B$10</formula>
    </cfRule>
    <cfRule type="cellIs" dxfId="1957" priority="182" operator="equal">
      <formula>$B$10</formula>
    </cfRule>
  </conditionalFormatting>
  <conditionalFormatting sqref="C12">
    <cfRule type="cellIs" dxfId="1956" priority="172" operator="equal">
      <formula>$C$10</formula>
    </cfRule>
    <cfRule type="cellIs" dxfId="1955" priority="181" operator="equal">
      <formula>$C$10</formula>
    </cfRule>
  </conditionalFormatting>
  <conditionalFormatting sqref="D12">
    <cfRule type="cellIs" dxfId="1954" priority="171" operator="equal">
      <formula>$D$10</formula>
    </cfRule>
    <cfRule type="cellIs" dxfId="1953" priority="180" operator="equal">
      <formula>$D$10</formula>
    </cfRule>
  </conditionalFormatting>
  <conditionalFormatting sqref="E12">
    <cfRule type="cellIs" dxfId="1952" priority="170" operator="equal">
      <formula>$E$10</formula>
    </cfRule>
    <cfRule type="cellIs" dxfId="1951" priority="179" operator="equal">
      <formula>$E$10</formula>
    </cfRule>
  </conditionalFormatting>
  <conditionalFormatting sqref="F12">
    <cfRule type="cellIs" dxfId="1950" priority="169" operator="equal">
      <formula>$F$10</formula>
    </cfRule>
    <cfRule type="cellIs" dxfId="1949" priority="178" operator="equal">
      <formula>$F$10</formula>
    </cfRule>
  </conditionalFormatting>
  <conditionalFormatting sqref="G12">
    <cfRule type="cellIs" dxfId="1948" priority="168" operator="equal">
      <formula>$G$10</formula>
    </cfRule>
    <cfRule type="cellIs" dxfId="1947" priority="177" operator="equal">
      <formula>$G$10</formula>
    </cfRule>
  </conditionalFormatting>
  <conditionalFormatting sqref="H12">
    <cfRule type="cellIs" dxfId="1946" priority="167" operator="equal">
      <formula>$H$10</formula>
    </cfRule>
    <cfRule type="cellIs" dxfId="1945" priority="176" operator="equal">
      <formula>$H$10</formula>
    </cfRule>
  </conditionalFormatting>
  <conditionalFormatting sqref="I12">
    <cfRule type="cellIs" dxfId="1944" priority="166" operator="equal">
      <formula>$I$10</formula>
    </cfRule>
    <cfRule type="cellIs" dxfId="1943" priority="175" operator="equal">
      <formula>$I$10</formula>
    </cfRule>
  </conditionalFormatting>
  <conditionalFormatting sqref="J12">
    <cfRule type="cellIs" dxfId="1942" priority="165" operator="equal">
      <formula>$J$10</formula>
    </cfRule>
    <cfRule type="cellIs" dxfId="1941" priority="174" operator="equal">
      <formula>$J$10</formula>
    </cfRule>
  </conditionalFormatting>
  <conditionalFormatting sqref="B11 B31:B32">
    <cfRule type="cellIs" dxfId="1940" priority="191" operator="equal">
      <formula>$B$10</formula>
    </cfRule>
    <cfRule type="cellIs" dxfId="1939" priority="200" operator="equal">
      <formula>$B$10</formula>
    </cfRule>
  </conditionalFormatting>
  <conditionalFormatting sqref="C11 C31:C32">
    <cfRule type="cellIs" dxfId="1938" priority="190" operator="equal">
      <formula>$C$10</formula>
    </cfRule>
    <cfRule type="cellIs" dxfId="1937" priority="199" operator="equal">
      <formula>$C$10</formula>
    </cfRule>
  </conditionalFormatting>
  <conditionalFormatting sqref="D11 D31:D32">
    <cfRule type="cellIs" dxfId="1936" priority="189" operator="equal">
      <formula>$D$10</formula>
    </cfRule>
    <cfRule type="cellIs" dxfId="1935" priority="198" operator="equal">
      <formula>$D$10</formula>
    </cfRule>
  </conditionalFormatting>
  <conditionalFormatting sqref="E11 E31:E32">
    <cfRule type="cellIs" dxfId="1934" priority="188" operator="equal">
      <formula>$E$10</formula>
    </cfRule>
    <cfRule type="cellIs" dxfId="1933" priority="197" operator="equal">
      <formula>$E$10</formula>
    </cfRule>
  </conditionalFormatting>
  <conditionalFormatting sqref="F11 F31:F32">
    <cfRule type="cellIs" dxfId="1932" priority="187" operator="equal">
      <formula>$F$10</formula>
    </cfRule>
    <cfRule type="cellIs" dxfId="1931" priority="196" operator="equal">
      <formula>$F$10</formula>
    </cfRule>
  </conditionalFormatting>
  <conditionalFormatting sqref="G11 G31:G32">
    <cfRule type="cellIs" dxfId="1930" priority="186" operator="equal">
      <formula>$G$10</formula>
    </cfRule>
    <cfRule type="cellIs" dxfId="1929" priority="195" operator="equal">
      <formula>$G$10</formula>
    </cfRule>
  </conditionalFormatting>
  <conditionalFormatting sqref="H11 H31:H32">
    <cfRule type="cellIs" dxfId="1928" priority="185" operator="equal">
      <formula>$H$10</formula>
    </cfRule>
    <cfRule type="cellIs" dxfId="1927" priority="194" operator="equal">
      <formula>$H$10</formula>
    </cfRule>
  </conditionalFormatting>
  <conditionalFormatting sqref="I11 I31:I32">
    <cfRule type="cellIs" dxfId="1926" priority="184" operator="equal">
      <formula>$I$10</formula>
    </cfRule>
    <cfRule type="cellIs" dxfId="1925" priority="193" operator="equal">
      <formula>$I$10</formula>
    </cfRule>
  </conditionalFormatting>
  <conditionalFormatting sqref="J11 J31:J32">
    <cfRule type="cellIs" dxfId="1924" priority="183" operator="equal">
      <formula>$J$10</formula>
    </cfRule>
    <cfRule type="cellIs" dxfId="1923" priority="192" operator="equal">
      <formula>$J$10</formula>
    </cfRule>
  </conditionalFormatting>
  <conditionalFormatting sqref="B31:B50 B11:B12">
    <cfRule type="cellIs" dxfId="1922" priority="164" operator="equal">
      <formula>$B$10</formula>
    </cfRule>
  </conditionalFormatting>
  <conditionalFormatting sqref="C11:C12 C31:C50">
    <cfRule type="cellIs" dxfId="1921" priority="163" operator="equal">
      <formula>$C$10</formula>
    </cfRule>
  </conditionalFormatting>
  <conditionalFormatting sqref="D11:D12 D31:D50">
    <cfRule type="cellIs" dxfId="1920" priority="162" operator="equal">
      <formula>$D$10</formula>
    </cfRule>
  </conditionalFormatting>
  <conditionalFormatting sqref="E11:E12 E31:E50">
    <cfRule type="cellIs" dxfId="1919" priority="153" operator="equal">
      <formula>$E$10</formula>
    </cfRule>
    <cfRule type="cellIs" dxfId="1918" priority="161" operator="equal">
      <formula>$E$10</formula>
    </cfRule>
  </conditionalFormatting>
  <conditionalFormatting sqref="F11:F12 F31:F50">
    <cfRule type="cellIs" dxfId="1917" priority="152" operator="equal">
      <formula>$F$10</formula>
    </cfRule>
    <cfRule type="cellIs" dxfId="1916" priority="160" operator="equal">
      <formula>$F$10</formula>
    </cfRule>
  </conditionalFormatting>
  <conditionalFormatting sqref="G11:G12 G31:G50">
    <cfRule type="cellIs" dxfId="1915" priority="150" operator="equal">
      <formula>$G$10</formula>
    </cfRule>
    <cfRule type="cellIs" priority="151" operator="equal">
      <formula>$G$10</formula>
    </cfRule>
    <cfRule type="cellIs" dxfId="1914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1913" priority="149" operator="equal">
      <formula>$J$10</formula>
    </cfRule>
    <cfRule type="cellIs" dxfId="1912" priority="156" operator="equal">
      <formula>$J$10</formula>
    </cfRule>
  </conditionalFormatting>
  <conditionalFormatting sqref="K11:K12 K31:K50">
    <cfRule type="cellIs" dxfId="1911" priority="155" operator="equal">
      <formula>$K$10</formula>
    </cfRule>
  </conditionalFormatting>
  <conditionalFormatting sqref="L11:L12 L31:L50">
    <cfRule type="cellIs" dxfId="1910" priority="147" operator="equal">
      <formula>$L$10</formula>
    </cfRule>
    <cfRule type="cellIs" dxfId="1909" priority="154" operator="equal">
      <formula>$L$10</formula>
    </cfRule>
  </conditionalFormatting>
  <conditionalFormatting sqref="K11:K12 K31:K49">
    <cfRule type="cellIs" dxfId="1908" priority="148" operator="equal">
      <formula>$K$10</formula>
    </cfRule>
  </conditionalFormatting>
  <conditionalFormatting sqref="B13:B20">
    <cfRule type="cellIs" dxfId="1907" priority="137" operator="equal">
      <formula>$B$10</formula>
    </cfRule>
    <cfRule type="cellIs" dxfId="1906" priority="146" operator="equal">
      <formula>$B$10</formula>
    </cfRule>
  </conditionalFormatting>
  <conditionalFormatting sqref="C13:C20">
    <cfRule type="cellIs" dxfId="1905" priority="136" operator="equal">
      <formula>$C$10</formula>
    </cfRule>
    <cfRule type="cellIs" dxfId="1904" priority="145" operator="equal">
      <formula>$C$10</formula>
    </cfRule>
  </conditionalFormatting>
  <conditionalFormatting sqref="D13:D20">
    <cfRule type="cellIs" dxfId="1903" priority="135" operator="equal">
      <formula>$D$10</formula>
    </cfRule>
    <cfRule type="cellIs" dxfId="1902" priority="144" operator="equal">
      <formula>$D$10</formula>
    </cfRule>
  </conditionalFormatting>
  <conditionalFormatting sqref="E13:E17 E20">
    <cfRule type="cellIs" dxfId="1901" priority="134" operator="equal">
      <formula>$E$10</formula>
    </cfRule>
    <cfRule type="cellIs" dxfId="1900" priority="143" operator="equal">
      <formula>$E$10</formula>
    </cfRule>
  </conditionalFormatting>
  <conditionalFormatting sqref="F13:F17 F20">
    <cfRule type="cellIs" dxfId="1899" priority="133" operator="equal">
      <formula>$F$10</formula>
    </cfRule>
    <cfRule type="cellIs" dxfId="1898" priority="142" operator="equal">
      <formula>$F$10</formula>
    </cfRule>
  </conditionalFormatting>
  <conditionalFormatting sqref="G13:G17 G20">
    <cfRule type="cellIs" dxfId="1897" priority="132" operator="equal">
      <formula>$G$10</formula>
    </cfRule>
    <cfRule type="cellIs" dxfId="1896" priority="141" operator="equal">
      <formula>$G$10</formula>
    </cfRule>
  </conditionalFormatting>
  <conditionalFormatting sqref="H13:H17 H20">
    <cfRule type="cellIs" dxfId="1895" priority="131" operator="equal">
      <formula>$H$10</formula>
    </cfRule>
    <cfRule type="cellIs" dxfId="1894" priority="140" operator="equal">
      <formula>$H$10</formula>
    </cfRule>
  </conditionalFormatting>
  <conditionalFormatting sqref="I13:I17 I20">
    <cfRule type="cellIs" dxfId="1893" priority="130" operator="equal">
      <formula>$I$10</formula>
    </cfRule>
    <cfRule type="cellIs" dxfId="1892" priority="139" operator="equal">
      <formula>$I$10</formula>
    </cfRule>
  </conditionalFormatting>
  <conditionalFormatting sqref="J13:J17 J20">
    <cfRule type="cellIs" dxfId="1891" priority="129" operator="equal">
      <formula>$J$10</formula>
    </cfRule>
    <cfRule type="cellIs" dxfId="1890" priority="138" operator="equal">
      <formula>$J$10</formula>
    </cfRule>
  </conditionalFormatting>
  <conditionalFormatting sqref="B13:B20">
    <cfRule type="cellIs" dxfId="1889" priority="128" operator="equal">
      <formula>$B$10</formula>
    </cfRule>
  </conditionalFormatting>
  <conditionalFormatting sqref="C13:C20">
    <cfRule type="cellIs" dxfId="1888" priority="127" operator="equal">
      <formula>$C$10</formula>
    </cfRule>
  </conditionalFormatting>
  <conditionalFormatting sqref="D13:D20">
    <cfRule type="cellIs" dxfId="1887" priority="126" operator="equal">
      <formula>$D$10</formula>
    </cfRule>
  </conditionalFormatting>
  <conditionalFormatting sqref="E13:E17 E20">
    <cfRule type="cellIs" dxfId="1886" priority="117" operator="equal">
      <formula>$E$10</formula>
    </cfRule>
    <cfRule type="cellIs" dxfId="1885" priority="125" operator="equal">
      <formula>$E$10</formula>
    </cfRule>
  </conditionalFormatting>
  <conditionalFormatting sqref="F13:F17 F20">
    <cfRule type="cellIs" dxfId="1884" priority="116" operator="equal">
      <formula>$F$10</formula>
    </cfRule>
    <cfRule type="cellIs" dxfId="1883" priority="124" operator="equal">
      <formula>$F$10</formula>
    </cfRule>
  </conditionalFormatting>
  <conditionalFormatting sqref="G13:G17 G20">
    <cfRule type="cellIs" dxfId="1882" priority="114" operator="equal">
      <formula>$G$10</formula>
    </cfRule>
    <cfRule type="cellIs" priority="115" operator="equal">
      <formula>$G$10</formula>
    </cfRule>
    <cfRule type="cellIs" dxfId="1881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1880" priority="113" operator="equal">
      <formula>$J$10</formula>
    </cfRule>
    <cfRule type="cellIs" dxfId="1879" priority="120" operator="equal">
      <formula>$J$10</formula>
    </cfRule>
  </conditionalFormatting>
  <conditionalFormatting sqref="K13:K17 K20">
    <cfRule type="cellIs" dxfId="1878" priority="119" operator="equal">
      <formula>$K$10</formula>
    </cfRule>
  </conditionalFormatting>
  <conditionalFormatting sqref="L13:L17 L20">
    <cfRule type="cellIs" dxfId="1877" priority="111" operator="equal">
      <formula>$L$10</formula>
    </cfRule>
    <cfRule type="cellIs" dxfId="1876" priority="118" operator="equal">
      <formula>$L$10</formula>
    </cfRule>
  </conditionalFormatting>
  <conditionalFormatting sqref="K13:K17 K20">
    <cfRule type="cellIs" dxfId="1875" priority="112" operator="equal">
      <formula>$K$10</formula>
    </cfRule>
  </conditionalFormatting>
  <conditionalFormatting sqref="E18:E19">
    <cfRule type="cellIs" dxfId="1874" priority="104" operator="equal">
      <formula>$E$10</formula>
    </cfRule>
    <cfRule type="cellIs" dxfId="1873" priority="110" operator="equal">
      <formula>$E$10</formula>
    </cfRule>
  </conditionalFormatting>
  <conditionalFormatting sqref="F18:F19">
    <cfRule type="cellIs" dxfId="1872" priority="103" operator="equal">
      <formula>$F$10</formula>
    </cfRule>
    <cfRule type="cellIs" dxfId="1871" priority="109" operator="equal">
      <formula>$F$10</formula>
    </cfRule>
  </conditionalFormatting>
  <conditionalFormatting sqref="G18:G19">
    <cfRule type="cellIs" dxfId="1870" priority="102" operator="equal">
      <formula>$G$10</formula>
    </cfRule>
    <cfRule type="cellIs" dxfId="1869" priority="108" operator="equal">
      <formula>$G$10</formula>
    </cfRule>
  </conditionalFormatting>
  <conditionalFormatting sqref="H18:H19">
    <cfRule type="cellIs" dxfId="1868" priority="101" operator="equal">
      <formula>$H$10</formula>
    </cfRule>
    <cfRule type="cellIs" dxfId="1867" priority="107" operator="equal">
      <formula>$H$10</formula>
    </cfRule>
  </conditionalFormatting>
  <conditionalFormatting sqref="I18:I19">
    <cfRule type="cellIs" dxfId="1866" priority="100" operator="equal">
      <formula>$I$10</formula>
    </cfRule>
    <cfRule type="cellIs" dxfId="1865" priority="106" operator="equal">
      <formula>$I$10</formula>
    </cfRule>
  </conditionalFormatting>
  <conditionalFormatting sqref="J18:J19">
    <cfRule type="cellIs" dxfId="1864" priority="99" operator="equal">
      <formula>$J$10</formula>
    </cfRule>
    <cfRule type="cellIs" dxfId="1863" priority="105" operator="equal">
      <formula>$J$10</formula>
    </cfRule>
  </conditionalFormatting>
  <conditionalFormatting sqref="E18:E19">
    <cfRule type="cellIs" dxfId="1862" priority="90" operator="equal">
      <formula>$E$10</formula>
    </cfRule>
    <cfRule type="cellIs" dxfId="1861" priority="98" operator="equal">
      <formula>$E$10</formula>
    </cfRule>
  </conditionalFormatting>
  <conditionalFormatting sqref="F18:F19">
    <cfRule type="cellIs" dxfId="1860" priority="89" operator="equal">
      <formula>$F$10</formula>
    </cfRule>
    <cfRule type="cellIs" dxfId="1859" priority="97" operator="equal">
      <formula>$F$10</formula>
    </cfRule>
  </conditionalFormatting>
  <conditionalFormatting sqref="G18:G19">
    <cfRule type="cellIs" dxfId="1858" priority="87" operator="equal">
      <formula>$G$10</formula>
    </cfRule>
    <cfRule type="cellIs" priority="88" operator="equal">
      <formula>$G$10</formula>
    </cfRule>
    <cfRule type="cellIs" dxfId="1857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1856" priority="86" operator="equal">
      <formula>$J$10</formula>
    </cfRule>
    <cfRule type="cellIs" dxfId="1855" priority="93" operator="equal">
      <formula>$J$10</formula>
    </cfRule>
  </conditionalFormatting>
  <conditionalFormatting sqref="K18:K19">
    <cfRule type="cellIs" dxfId="1854" priority="92" operator="equal">
      <formula>$K$10</formula>
    </cfRule>
  </conditionalFormatting>
  <conditionalFormatting sqref="L18:L19">
    <cfRule type="cellIs" dxfId="1853" priority="84" operator="equal">
      <formula>$L$10</formula>
    </cfRule>
    <cfRule type="cellIs" dxfId="1852" priority="91" operator="equal">
      <formula>$L$10</formula>
    </cfRule>
  </conditionalFormatting>
  <conditionalFormatting sqref="K18:K19">
    <cfRule type="cellIs" dxfId="1851" priority="85" operator="equal">
      <formula>$K$10</formula>
    </cfRule>
  </conditionalFormatting>
  <conditionalFormatting sqref="B22">
    <cfRule type="cellIs" dxfId="1850" priority="56" operator="equal">
      <formula>$B$10</formula>
    </cfRule>
    <cfRule type="cellIs" dxfId="1849" priority="65" operator="equal">
      <formula>$B$10</formula>
    </cfRule>
  </conditionalFormatting>
  <conditionalFormatting sqref="C22">
    <cfRule type="cellIs" dxfId="1848" priority="55" operator="equal">
      <formula>$C$10</formula>
    </cfRule>
    <cfRule type="cellIs" dxfId="1847" priority="64" operator="equal">
      <formula>$C$10</formula>
    </cfRule>
  </conditionalFormatting>
  <conditionalFormatting sqref="D22">
    <cfRule type="cellIs" dxfId="1846" priority="54" operator="equal">
      <formula>$D$10</formula>
    </cfRule>
    <cfRule type="cellIs" dxfId="1845" priority="63" operator="equal">
      <formula>$D$10</formula>
    </cfRule>
  </conditionalFormatting>
  <conditionalFormatting sqref="E22">
    <cfRule type="cellIs" dxfId="1844" priority="53" operator="equal">
      <formula>$E$10</formula>
    </cfRule>
    <cfRule type="cellIs" dxfId="1843" priority="62" operator="equal">
      <formula>$E$10</formula>
    </cfRule>
  </conditionalFormatting>
  <conditionalFormatting sqref="F22">
    <cfRule type="cellIs" dxfId="1842" priority="52" operator="equal">
      <formula>$F$10</formula>
    </cfRule>
    <cfRule type="cellIs" dxfId="1841" priority="61" operator="equal">
      <formula>$F$10</formula>
    </cfRule>
  </conditionalFormatting>
  <conditionalFormatting sqref="G22">
    <cfRule type="cellIs" dxfId="1840" priority="51" operator="equal">
      <formula>$G$10</formula>
    </cfRule>
    <cfRule type="cellIs" dxfId="1839" priority="60" operator="equal">
      <formula>$G$10</formula>
    </cfRule>
  </conditionalFormatting>
  <conditionalFormatting sqref="H22">
    <cfRule type="cellIs" dxfId="1838" priority="50" operator="equal">
      <formula>$H$10</formula>
    </cfRule>
    <cfRule type="cellIs" dxfId="1837" priority="59" operator="equal">
      <formula>$H$10</formula>
    </cfRule>
  </conditionalFormatting>
  <conditionalFormatting sqref="I22">
    <cfRule type="cellIs" dxfId="1836" priority="49" operator="equal">
      <formula>$I$10</formula>
    </cfRule>
    <cfRule type="cellIs" dxfId="1835" priority="58" operator="equal">
      <formula>$I$10</formula>
    </cfRule>
  </conditionalFormatting>
  <conditionalFormatting sqref="J22">
    <cfRule type="cellIs" dxfId="1834" priority="48" operator="equal">
      <formula>$J$10</formula>
    </cfRule>
    <cfRule type="cellIs" dxfId="1833" priority="57" operator="equal">
      <formula>$J$10</formula>
    </cfRule>
  </conditionalFormatting>
  <conditionalFormatting sqref="B21 B23:B30">
    <cfRule type="cellIs" dxfId="1832" priority="74" operator="equal">
      <formula>$B$10</formula>
    </cfRule>
    <cfRule type="cellIs" dxfId="1831" priority="83" operator="equal">
      <formula>$B$10</formula>
    </cfRule>
  </conditionalFormatting>
  <conditionalFormatting sqref="C21 C23:C30">
    <cfRule type="cellIs" dxfId="1830" priority="73" operator="equal">
      <formula>$C$10</formula>
    </cfRule>
    <cfRule type="cellIs" dxfId="1829" priority="82" operator="equal">
      <formula>$C$10</formula>
    </cfRule>
  </conditionalFormatting>
  <conditionalFormatting sqref="D21 D23:D30">
    <cfRule type="cellIs" dxfId="1828" priority="72" operator="equal">
      <formula>$D$10</formula>
    </cfRule>
    <cfRule type="cellIs" dxfId="1827" priority="81" operator="equal">
      <formula>$D$10</formula>
    </cfRule>
  </conditionalFormatting>
  <conditionalFormatting sqref="E21 E23:E27 E30">
    <cfRule type="cellIs" dxfId="1826" priority="71" operator="equal">
      <formula>$E$10</formula>
    </cfRule>
    <cfRule type="cellIs" dxfId="1825" priority="80" operator="equal">
      <formula>$E$10</formula>
    </cfRule>
  </conditionalFormatting>
  <conditionalFormatting sqref="F21 F23:F27 F30">
    <cfRule type="cellIs" dxfId="1824" priority="70" operator="equal">
      <formula>$F$10</formula>
    </cfRule>
    <cfRule type="cellIs" dxfId="1823" priority="79" operator="equal">
      <formula>$F$10</formula>
    </cfRule>
  </conditionalFormatting>
  <conditionalFormatting sqref="G21 G23:G27 G30">
    <cfRule type="cellIs" dxfId="1822" priority="69" operator="equal">
      <formula>$G$10</formula>
    </cfRule>
    <cfRule type="cellIs" dxfId="1821" priority="78" operator="equal">
      <formula>$G$10</formula>
    </cfRule>
  </conditionalFormatting>
  <conditionalFormatting sqref="H21 H23:H27 H30">
    <cfRule type="cellIs" dxfId="1820" priority="68" operator="equal">
      <formula>$H$10</formula>
    </cfRule>
    <cfRule type="cellIs" dxfId="1819" priority="77" operator="equal">
      <formula>$H$10</formula>
    </cfRule>
  </conditionalFormatting>
  <conditionalFormatting sqref="I21 I23:I27 I30">
    <cfRule type="cellIs" dxfId="1818" priority="67" operator="equal">
      <formula>$I$10</formula>
    </cfRule>
    <cfRule type="cellIs" dxfId="1817" priority="76" operator="equal">
      <formula>$I$10</formula>
    </cfRule>
  </conditionalFormatting>
  <conditionalFormatting sqref="J21 J23:J27 J30">
    <cfRule type="cellIs" dxfId="1816" priority="66" operator="equal">
      <formula>$J$10</formula>
    </cfRule>
    <cfRule type="cellIs" dxfId="1815" priority="75" operator="equal">
      <formula>$J$10</formula>
    </cfRule>
  </conditionalFormatting>
  <conditionalFormatting sqref="B21:B30">
    <cfRule type="cellIs" dxfId="1814" priority="47" operator="equal">
      <formula>$B$10</formula>
    </cfRule>
  </conditionalFormatting>
  <conditionalFormatting sqref="C21:C30">
    <cfRule type="cellIs" dxfId="1813" priority="46" operator="equal">
      <formula>$C$10</formula>
    </cfRule>
  </conditionalFormatting>
  <conditionalFormatting sqref="D21:D30">
    <cfRule type="cellIs" dxfId="1812" priority="45" operator="equal">
      <formula>$D$10</formula>
    </cfRule>
  </conditionalFormatting>
  <conditionalFormatting sqref="E21:E27 E30">
    <cfRule type="cellIs" dxfId="1811" priority="36" operator="equal">
      <formula>$E$10</formula>
    </cfRule>
    <cfRule type="cellIs" dxfId="1810" priority="44" operator="equal">
      <formula>$E$10</formula>
    </cfRule>
  </conditionalFormatting>
  <conditionalFormatting sqref="F21:F27 F30">
    <cfRule type="cellIs" dxfId="1809" priority="35" operator="equal">
      <formula>$F$10</formula>
    </cfRule>
    <cfRule type="cellIs" dxfId="1808" priority="43" operator="equal">
      <formula>$F$10</formula>
    </cfRule>
  </conditionalFormatting>
  <conditionalFormatting sqref="G21:G27 G30">
    <cfRule type="cellIs" dxfId="1807" priority="33" operator="equal">
      <formula>$G$10</formula>
    </cfRule>
    <cfRule type="cellIs" priority="34" operator="equal">
      <formula>$G$10</formula>
    </cfRule>
    <cfRule type="cellIs" dxfId="1806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1805" priority="32" operator="equal">
      <formula>$J$10</formula>
    </cfRule>
    <cfRule type="cellIs" dxfId="1804" priority="39" operator="equal">
      <formula>$J$10</formula>
    </cfRule>
  </conditionalFormatting>
  <conditionalFormatting sqref="K21:K27 K30">
    <cfRule type="cellIs" dxfId="1803" priority="38" operator="equal">
      <formula>$K$10</formula>
    </cfRule>
  </conditionalFormatting>
  <conditionalFormatting sqref="L21:L27 L30">
    <cfRule type="cellIs" dxfId="1802" priority="30" operator="equal">
      <formula>$L$10</formula>
    </cfRule>
    <cfRule type="cellIs" dxfId="1801" priority="37" operator="equal">
      <formula>$L$10</formula>
    </cfRule>
  </conditionalFormatting>
  <conditionalFormatting sqref="K21:K27 K30">
    <cfRule type="cellIs" dxfId="1800" priority="31" operator="equal">
      <formula>$K$10</formula>
    </cfRule>
  </conditionalFormatting>
  <conditionalFormatting sqref="E28:E29">
    <cfRule type="cellIs" dxfId="1799" priority="23" operator="equal">
      <formula>$E$10</formula>
    </cfRule>
    <cfRule type="cellIs" dxfId="1798" priority="29" operator="equal">
      <formula>$E$10</formula>
    </cfRule>
  </conditionalFormatting>
  <conditionalFormatting sqref="F28:F29">
    <cfRule type="cellIs" dxfId="1797" priority="22" operator="equal">
      <formula>$F$10</formula>
    </cfRule>
    <cfRule type="cellIs" dxfId="1796" priority="28" operator="equal">
      <formula>$F$10</formula>
    </cfRule>
  </conditionalFormatting>
  <conditionalFormatting sqref="G28:G29">
    <cfRule type="cellIs" dxfId="1795" priority="21" operator="equal">
      <formula>$G$10</formula>
    </cfRule>
    <cfRule type="cellIs" dxfId="1794" priority="27" operator="equal">
      <formula>$G$10</formula>
    </cfRule>
  </conditionalFormatting>
  <conditionalFormatting sqref="H28:H29">
    <cfRule type="cellIs" dxfId="1793" priority="20" operator="equal">
      <formula>$H$10</formula>
    </cfRule>
    <cfRule type="cellIs" dxfId="1792" priority="26" operator="equal">
      <formula>$H$10</formula>
    </cfRule>
  </conditionalFormatting>
  <conditionalFormatting sqref="I28:I29">
    <cfRule type="cellIs" dxfId="1791" priority="19" operator="equal">
      <formula>$I$10</formula>
    </cfRule>
    <cfRule type="cellIs" dxfId="1790" priority="25" operator="equal">
      <formula>$I$10</formula>
    </cfRule>
  </conditionalFormatting>
  <conditionalFormatting sqref="J28:J29">
    <cfRule type="cellIs" dxfId="1789" priority="18" operator="equal">
      <formula>$J$10</formula>
    </cfRule>
    <cfRule type="cellIs" dxfId="1788" priority="24" operator="equal">
      <formula>$J$10</formula>
    </cfRule>
  </conditionalFormatting>
  <conditionalFormatting sqref="E28:E29">
    <cfRule type="cellIs" dxfId="1787" priority="9" operator="equal">
      <formula>$E$10</formula>
    </cfRule>
    <cfRule type="cellIs" dxfId="1786" priority="17" operator="equal">
      <formula>$E$10</formula>
    </cfRule>
  </conditionalFormatting>
  <conditionalFormatting sqref="F28:F29">
    <cfRule type="cellIs" dxfId="1785" priority="8" operator="equal">
      <formula>$F$10</formula>
    </cfRule>
    <cfRule type="cellIs" dxfId="1784" priority="16" operator="equal">
      <formula>$F$10</formula>
    </cfRule>
  </conditionalFormatting>
  <conditionalFormatting sqref="G28:G29">
    <cfRule type="cellIs" dxfId="1783" priority="6" operator="equal">
      <formula>$G$10</formula>
    </cfRule>
    <cfRule type="cellIs" priority="7" operator="equal">
      <formula>$G$10</formula>
    </cfRule>
    <cfRule type="cellIs" dxfId="1782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1781" priority="5" operator="equal">
      <formula>$J$10</formula>
    </cfRule>
    <cfRule type="cellIs" dxfId="1780" priority="12" operator="equal">
      <formula>$J$10</formula>
    </cfRule>
  </conditionalFormatting>
  <conditionalFormatting sqref="K28:K29">
    <cfRule type="cellIs" dxfId="1779" priority="11" operator="equal">
      <formula>$K$10</formula>
    </cfRule>
  </conditionalFormatting>
  <conditionalFormatting sqref="L28:L29">
    <cfRule type="cellIs" dxfId="1778" priority="3" operator="equal">
      <formula>$L$10</formula>
    </cfRule>
    <cfRule type="cellIs" dxfId="1777" priority="10" operator="equal">
      <formula>$L$10</formula>
    </cfRule>
  </conditionalFormatting>
  <conditionalFormatting sqref="K28:K29">
    <cfRule type="cellIs" dxfId="1776" priority="4" operator="equal">
      <formula>$K$10</formula>
    </cfRule>
  </conditionalFormatting>
  <conditionalFormatting sqref="B12">
    <cfRule type="cellIs" dxfId="1775" priority="1" operator="equal">
      <formula>$B$10</formula>
    </cfRule>
    <cfRule type="cellIs" dxfId="1774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3" width="2.28515625" style="1" hidden="1" customWidth="1"/>
    <col min="44" max="48" width="2.42578125" style="1" hidden="1" customWidth="1"/>
    <col min="49" max="51" width="2.28515625" style="1" hidden="1" customWidth="1"/>
    <col min="52" max="55" width="2.42578125" style="1" hidden="1" customWidth="1"/>
    <col min="56" max="57" width="2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119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8:Q9"/>
    <mergeCell ref="R8:R9"/>
    <mergeCell ref="S8:S9"/>
    <mergeCell ref="M8:M9"/>
    <mergeCell ref="N8:N9"/>
    <mergeCell ref="O8:O9"/>
    <mergeCell ref="I8:I9"/>
    <mergeCell ref="J8:J9"/>
    <mergeCell ref="K8:K9"/>
    <mergeCell ref="A8:A10"/>
    <mergeCell ref="P8:P9"/>
    <mergeCell ref="AT8:AT9"/>
    <mergeCell ref="AX8:AX9"/>
    <mergeCell ref="AO8:AO9"/>
    <mergeCell ref="AP8:AP9"/>
    <mergeCell ref="AQ8:AQ9"/>
    <mergeCell ref="AR8:AR9"/>
    <mergeCell ref="BD8:BD9"/>
    <mergeCell ref="BE8:BE9"/>
    <mergeCell ref="AY8:AY9"/>
    <mergeCell ref="AZ8:AZ9"/>
    <mergeCell ref="BA8:BA9"/>
    <mergeCell ref="BB8:BB9"/>
    <mergeCell ref="BC8:BC9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V56:V58"/>
    <mergeCell ref="T8:T9"/>
    <mergeCell ref="U8:U9"/>
    <mergeCell ref="AH2:AJ3"/>
    <mergeCell ref="AJ4:AJ9"/>
    <mergeCell ref="U53:U54"/>
    <mergeCell ref="AJ51:AJ55"/>
    <mergeCell ref="T53:T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</mergeCells>
  <phoneticPr fontId="0" type="noConversion"/>
  <conditionalFormatting sqref="B33:B50">
    <cfRule type="cellIs" dxfId="1773" priority="209" operator="equal">
      <formula>$B$10</formula>
    </cfRule>
    <cfRule type="cellIs" dxfId="1772" priority="218" operator="equal">
      <formula>$B$10</formula>
    </cfRule>
  </conditionalFormatting>
  <conditionalFormatting sqref="C33:C50">
    <cfRule type="cellIs" dxfId="1771" priority="208" operator="equal">
      <formula>$C$10</formula>
    </cfRule>
    <cfRule type="cellIs" dxfId="1770" priority="217" operator="equal">
      <formula>$C$10</formula>
    </cfRule>
  </conditionalFormatting>
  <conditionalFormatting sqref="D33:D50">
    <cfRule type="cellIs" dxfId="1769" priority="207" operator="equal">
      <formula>$D$10</formula>
    </cfRule>
    <cfRule type="cellIs" dxfId="1768" priority="216" operator="equal">
      <formula>$D$10</formula>
    </cfRule>
  </conditionalFormatting>
  <conditionalFormatting sqref="E33:E50">
    <cfRule type="cellIs" dxfId="1767" priority="206" operator="equal">
      <formula>$E$10</formula>
    </cfRule>
    <cfRule type="cellIs" dxfId="1766" priority="215" operator="equal">
      <formula>$E$10</formula>
    </cfRule>
  </conditionalFormatting>
  <conditionalFormatting sqref="F33:F50">
    <cfRule type="cellIs" dxfId="1765" priority="205" operator="equal">
      <formula>$F$10</formula>
    </cfRule>
    <cfRule type="cellIs" dxfId="1764" priority="214" operator="equal">
      <formula>$F$10</formula>
    </cfRule>
  </conditionalFormatting>
  <conditionalFormatting sqref="G33:G50">
    <cfRule type="cellIs" dxfId="1763" priority="204" operator="equal">
      <formula>$G$10</formula>
    </cfRule>
    <cfRule type="cellIs" dxfId="1762" priority="213" operator="equal">
      <formula>$G$10</formula>
    </cfRule>
  </conditionalFormatting>
  <conditionalFormatting sqref="H33:H50">
    <cfRule type="cellIs" dxfId="1761" priority="203" operator="equal">
      <formula>$H$10</formula>
    </cfRule>
    <cfRule type="cellIs" dxfId="1760" priority="212" operator="equal">
      <formula>$H$10</formula>
    </cfRule>
  </conditionalFormatting>
  <conditionalFormatting sqref="I33:I50">
    <cfRule type="cellIs" dxfId="1759" priority="202" operator="equal">
      <formula>$I$10</formula>
    </cfRule>
    <cfRule type="cellIs" dxfId="1758" priority="211" operator="equal">
      <formula>$I$10</formula>
    </cfRule>
  </conditionalFormatting>
  <conditionalFormatting sqref="J33:J50">
    <cfRule type="cellIs" dxfId="1757" priority="201" operator="equal">
      <formula>$J$10</formula>
    </cfRule>
    <cfRule type="cellIs" dxfId="1756" priority="210" operator="equal">
      <formula>$J$10</formula>
    </cfRule>
  </conditionalFormatting>
  <conditionalFormatting sqref="B12">
    <cfRule type="cellIs" dxfId="1755" priority="173" operator="equal">
      <formula>$B$10</formula>
    </cfRule>
    <cfRule type="cellIs" dxfId="1754" priority="182" operator="equal">
      <formula>$B$10</formula>
    </cfRule>
  </conditionalFormatting>
  <conditionalFormatting sqref="C12">
    <cfRule type="cellIs" dxfId="1753" priority="172" operator="equal">
      <formula>$C$10</formula>
    </cfRule>
    <cfRule type="cellIs" dxfId="1752" priority="181" operator="equal">
      <formula>$C$10</formula>
    </cfRule>
  </conditionalFormatting>
  <conditionalFormatting sqref="D12">
    <cfRule type="cellIs" dxfId="1751" priority="171" operator="equal">
      <formula>$D$10</formula>
    </cfRule>
    <cfRule type="cellIs" dxfId="1750" priority="180" operator="equal">
      <formula>$D$10</formula>
    </cfRule>
  </conditionalFormatting>
  <conditionalFormatting sqref="E12">
    <cfRule type="cellIs" dxfId="1749" priority="170" operator="equal">
      <formula>$E$10</formula>
    </cfRule>
    <cfRule type="cellIs" dxfId="1748" priority="179" operator="equal">
      <formula>$E$10</formula>
    </cfRule>
  </conditionalFormatting>
  <conditionalFormatting sqref="F12">
    <cfRule type="cellIs" dxfId="1747" priority="169" operator="equal">
      <formula>$F$10</formula>
    </cfRule>
    <cfRule type="cellIs" dxfId="1746" priority="178" operator="equal">
      <formula>$F$10</formula>
    </cfRule>
  </conditionalFormatting>
  <conditionalFormatting sqref="G12">
    <cfRule type="cellIs" dxfId="1745" priority="168" operator="equal">
      <formula>$G$10</formula>
    </cfRule>
    <cfRule type="cellIs" dxfId="1744" priority="177" operator="equal">
      <formula>$G$10</formula>
    </cfRule>
  </conditionalFormatting>
  <conditionalFormatting sqref="H12">
    <cfRule type="cellIs" dxfId="1743" priority="167" operator="equal">
      <formula>$H$10</formula>
    </cfRule>
    <cfRule type="cellIs" dxfId="1742" priority="176" operator="equal">
      <formula>$H$10</formula>
    </cfRule>
  </conditionalFormatting>
  <conditionalFormatting sqref="I12">
    <cfRule type="cellIs" dxfId="1741" priority="166" operator="equal">
      <formula>$I$10</formula>
    </cfRule>
    <cfRule type="cellIs" dxfId="1740" priority="175" operator="equal">
      <formula>$I$10</formula>
    </cfRule>
  </conditionalFormatting>
  <conditionalFormatting sqref="J12">
    <cfRule type="cellIs" dxfId="1739" priority="165" operator="equal">
      <formula>$J$10</formula>
    </cfRule>
    <cfRule type="cellIs" dxfId="1738" priority="174" operator="equal">
      <formula>$J$10</formula>
    </cfRule>
  </conditionalFormatting>
  <conditionalFormatting sqref="B11 B31:B32">
    <cfRule type="cellIs" dxfId="1737" priority="191" operator="equal">
      <formula>$B$10</formula>
    </cfRule>
    <cfRule type="cellIs" dxfId="1736" priority="200" operator="equal">
      <formula>$B$10</formula>
    </cfRule>
  </conditionalFormatting>
  <conditionalFormatting sqref="C11 C31:C32">
    <cfRule type="cellIs" dxfId="1735" priority="190" operator="equal">
      <formula>$C$10</formula>
    </cfRule>
    <cfRule type="cellIs" dxfId="1734" priority="199" operator="equal">
      <formula>$C$10</formula>
    </cfRule>
  </conditionalFormatting>
  <conditionalFormatting sqref="D11 D31:D32">
    <cfRule type="cellIs" dxfId="1733" priority="189" operator="equal">
      <formula>$D$10</formula>
    </cfRule>
    <cfRule type="cellIs" dxfId="1732" priority="198" operator="equal">
      <formula>$D$10</formula>
    </cfRule>
  </conditionalFormatting>
  <conditionalFormatting sqref="E11 E31:E32">
    <cfRule type="cellIs" dxfId="1731" priority="188" operator="equal">
      <formula>$E$10</formula>
    </cfRule>
    <cfRule type="cellIs" dxfId="1730" priority="197" operator="equal">
      <formula>$E$10</formula>
    </cfRule>
  </conditionalFormatting>
  <conditionalFormatting sqref="F11 F31:F32">
    <cfRule type="cellIs" dxfId="1729" priority="187" operator="equal">
      <formula>$F$10</formula>
    </cfRule>
    <cfRule type="cellIs" dxfId="1728" priority="196" operator="equal">
      <formula>$F$10</formula>
    </cfRule>
  </conditionalFormatting>
  <conditionalFormatting sqref="G11 G31:G32">
    <cfRule type="cellIs" dxfId="1727" priority="186" operator="equal">
      <formula>$G$10</formula>
    </cfRule>
    <cfRule type="cellIs" dxfId="1726" priority="195" operator="equal">
      <formula>$G$10</formula>
    </cfRule>
  </conditionalFormatting>
  <conditionalFormatting sqref="H11 H31:H32">
    <cfRule type="cellIs" dxfId="1725" priority="185" operator="equal">
      <formula>$H$10</formula>
    </cfRule>
    <cfRule type="cellIs" dxfId="1724" priority="194" operator="equal">
      <formula>$H$10</formula>
    </cfRule>
  </conditionalFormatting>
  <conditionalFormatting sqref="I11 I31:I32">
    <cfRule type="cellIs" dxfId="1723" priority="184" operator="equal">
      <formula>$I$10</formula>
    </cfRule>
    <cfRule type="cellIs" dxfId="1722" priority="193" operator="equal">
      <formula>$I$10</formula>
    </cfRule>
  </conditionalFormatting>
  <conditionalFormatting sqref="J11 J31:J32">
    <cfRule type="cellIs" dxfId="1721" priority="183" operator="equal">
      <formula>$J$10</formula>
    </cfRule>
    <cfRule type="cellIs" dxfId="1720" priority="192" operator="equal">
      <formula>$J$10</formula>
    </cfRule>
  </conditionalFormatting>
  <conditionalFormatting sqref="B31:B50 B11:B12">
    <cfRule type="cellIs" dxfId="1719" priority="164" operator="equal">
      <formula>$B$10</formula>
    </cfRule>
  </conditionalFormatting>
  <conditionalFormatting sqref="C11:C12 C31:C50">
    <cfRule type="cellIs" dxfId="1718" priority="163" operator="equal">
      <formula>$C$10</formula>
    </cfRule>
  </conditionalFormatting>
  <conditionalFormatting sqref="D11:D12 D31:D50">
    <cfRule type="cellIs" dxfId="1717" priority="162" operator="equal">
      <formula>$D$10</formula>
    </cfRule>
  </conditionalFormatting>
  <conditionalFormatting sqref="E11:E12 E31:E50">
    <cfRule type="cellIs" dxfId="1716" priority="153" operator="equal">
      <formula>$E$10</formula>
    </cfRule>
    <cfRule type="cellIs" dxfId="1715" priority="161" operator="equal">
      <formula>$E$10</formula>
    </cfRule>
  </conditionalFormatting>
  <conditionalFormatting sqref="F11:F12 F31:F50">
    <cfRule type="cellIs" dxfId="1714" priority="152" operator="equal">
      <formula>$F$10</formula>
    </cfRule>
    <cfRule type="cellIs" dxfId="1713" priority="160" operator="equal">
      <formula>$F$10</formula>
    </cfRule>
  </conditionalFormatting>
  <conditionalFormatting sqref="G11:G12 G31:G50">
    <cfRule type="cellIs" dxfId="1712" priority="150" operator="equal">
      <formula>$G$10</formula>
    </cfRule>
    <cfRule type="cellIs" priority="151" operator="equal">
      <formula>$G$10</formula>
    </cfRule>
    <cfRule type="cellIs" dxfId="1711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1710" priority="149" operator="equal">
      <formula>$J$10</formula>
    </cfRule>
    <cfRule type="cellIs" dxfId="1709" priority="156" operator="equal">
      <formula>$J$10</formula>
    </cfRule>
  </conditionalFormatting>
  <conditionalFormatting sqref="K11:K12 K31:K50">
    <cfRule type="cellIs" dxfId="1708" priority="155" operator="equal">
      <formula>$K$10</formula>
    </cfRule>
  </conditionalFormatting>
  <conditionalFormatting sqref="L11:L12 L31:L50">
    <cfRule type="cellIs" dxfId="1707" priority="147" operator="equal">
      <formula>$L$10</formula>
    </cfRule>
    <cfRule type="cellIs" dxfId="1706" priority="154" operator="equal">
      <formula>$L$10</formula>
    </cfRule>
  </conditionalFormatting>
  <conditionalFormatting sqref="K11:K12 K31:K49">
    <cfRule type="cellIs" dxfId="1705" priority="148" operator="equal">
      <formula>$K$10</formula>
    </cfRule>
  </conditionalFormatting>
  <conditionalFormatting sqref="B13:B20">
    <cfRule type="cellIs" dxfId="1704" priority="137" operator="equal">
      <formula>$B$10</formula>
    </cfRule>
    <cfRule type="cellIs" dxfId="1703" priority="146" operator="equal">
      <formula>$B$10</formula>
    </cfRule>
  </conditionalFormatting>
  <conditionalFormatting sqref="C13:C20">
    <cfRule type="cellIs" dxfId="1702" priority="136" operator="equal">
      <formula>$C$10</formula>
    </cfRule>
    <cfRule type="cellIs" dxfId="1701" priority="145" operator="equal">
      <formula>$C$10</formula>
    </cfRule>
  </conditionalFormatting>
  <conditionalFormatting sqref="D13:D20">
    <cfRule type="cellIs" dxfId="1700" priority="135" operator="equal">
      <formula>$D$10</formula>
    </cfRule>
    <cfRule type="cellIs" dxfId="1699" priority="144" operator="equal">
      <formula>$D$10</formula>
    </cfRule>
  </conditionalFormatting>
  <conditionalFormatting sqref="E13:E17 E20">
    <cfRule type="cellIs" dxfId="1698" priority="134" operator="equal">
      <formula>$E$10</formula>
    </cfRule>
    <cfRule type="cellIs" dxfId="1697" priority="143" operator="equal">
      <formula>$E$10</formula>
    </cfRule>
  </conditionalFormatting>
  <conditionalFormatting sqref="F13:F17 F20">
    <cfRule type="cellIs" dxfId="1696" priority="133" operator="equal">
      <formula>$F$10</formula>
    </cfRule>
    <cfRule type="cellIs" dxfId="1695" priority="142" operator="equal">
      <formula>$F$10</formula>
    </cfRule>
  </conditionalFormatting>
  <conditionalFormatting sqref="G13:G17 G20">
    <cfRule type="cellIs" dxfId="1694" priority="132" operator="equal">
      <formula>$G$10</formula>
    </cfRule>
    <cfRule type="cellIs" dxfId="1693" priority="141" operator="equal">
      <formula>$G$10</formula>
    </cfRule>
  </conditionalFormatting>
  <conditionalFormatting sqref="H13:H17 H20">
    <cfRule type="cellIs" dxfId="1692" priority="131" operator="equal">
      <formula>$H$10</formula>
    </cfRule>
    <cfRule type="cellIs" dxfId="1691" priority="140" operator="equal">
      <formula>$H$10</formula>
    </cfRule>
  </conditionalFormatting>
  <conditionalFormatting sqref="I13:I17 I20">
    <cfRule type="cellIs" dxfId="1690" priority="130" operator="equal">
      <formula>$I$10</formula>
    </cfRule>
    <cfRule type="cellIs" dxfId="1689" priority="139" operator="equal">
      <formula>$I$10</formula>
    </cfRule>
  </conditionalFormatting>
  <conditionalFormatting sqref="J13:J17 J20">
    <cfRule type="cellIs" dxfId="1688" priority="129" operator="equal">
      <formula>$J$10</formula>
    </cfRule>
    <cfRule type="cellIs" dxfId="1687" priority="138" operator="equal">
      <formula>$J$10</formula>
    </cfRule>
  </conditionalFormatting>
  <conditionalFormatting sqref="B13:B20">
    <cfRule type="cellIs" dxfId="1686" priority="128" operator="equal">
      <formula>$B$10</formula>
    </cfRule>
  </conditionalFormatting>
  <conditionalFormatting sqref="C13:C20">
    <cfRule type="cellIs" dxfId="1685" priority="127" operator="equal">
      <formula>$C$10</formula>
    </cfRule>
  </conditionalFormatting>
  <conditionalFormatting sqref="D13:D20">
    <cfRule type="cellIs" dxfId="1684" priority="126" operator="equal">
      <formula>$D$10</formula>
    </cfRule>
  </conditionalFormatting>
  <conditionalFormatting sqref="E13:E17 E20">
    <cfRule type="cellIs" dxfId="1683" priority="117" operator="equal">
      <formula>$E$10</formula>
    </cfRule>
    <cfRule type="cellIs" dxfId="1682" priority="125" operator="equal">
      <formula>$E$10</formula>
    </cfRule>
  </conditionalFormatting>
  <conditionalFormatting sqref="F13:F17 F20">
    <cfRule type="cellIs" dxfId="1681" priority="116" operator="equal">
      <formula>$F$10</formula>
    </cfRule>
    <cfRule type="cellIs" dxfId="1680" priority="124" operator="equal">
      <formula>$F$10</formula>
    </cfRule>
  </conditionalFormatting>
  <conditionalFormatting sqref="G13:G17 G20">
    <cfRule type="cellIs" dxfId="1679" priority="114" operator="equal">
      <formula>$G$10</formula>
    </cfRule>
    <cfRule type="cellIs" priority="115" operator="equal">
      <formula>$G$10</formula>
    </cfRule>
    <cfRule type="cellIs" dxfId="1678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1677" priority="113" operator="equal">
      <formula>$J$10</formula>
    </cfRule>
    <cfRule type="cellIs" dxfId="1676" priority="120" operator="equal">
      <formula>$J$10</formula>
    </cfRule>
  </conditionalFormatting>
  <conditionalFormatting sqref="K13:K17 K20">
    <cfRule type="cellIs" dxfId="1675" priority="119" operator="equal">
      <formula>$K$10</formula>
    </cfRule>
  </conditionalFormatting>
  <conditionalFormatting sqref="L13:L17 L20">
    <cfRule type="cellIs" dxfId="1674" priority="111" operator="equal">
      <formula>$L$10</formula>
    </cfRule>
    <cfRule type="cellIs" dxfId="1673" priority="118" operator="equal">
      <formula>$L$10</formula>
    </cfRule>
  </conditionalFormatting>
  <conditionalFormatting sqref="K13:K17 K20">
    <cfRule type="cellIs" dxfId="1672" priority="112" operator="equal">
      <formula>$K$10</formula>
    </cfRule>
  </conditionalFormatting>
  <conditionalFormatting sqref="E18:E19">
    <cfRule type="cellIs" dxfId="1671" priority="104" operator="equal">
      <formula>$E$10</formula>
    </cfRule>
    <cfRule type="cellIs" dxfId="1670" priority="110" operator="equal">
      <formula>$E$10</formula>
    </cfRule>
  </conditionalFormatting>
  <conditionalFormatting sqref="F18:F19">
    <cfRule type="cellIs" dxfId="1669" priority="103" operator="equal">
      <formula>$F$10</formula>
    </cfRule>
    <cfRule type="cellIs" dxfId="1668" priority="109" operator="equal">
      <formula>$F$10</formula>
    </cfRule>
  </conditionalFormatting>
  <conditionalFormatting sqref="G18:G19">
    <cfRule type="cellIs" dxfId="1667" priority="102" operator="equal">
      <formula>$G$10</formula>
    </cfRule>
    <cfRule type="cellIs" dxfId="1666" priority="108" operator="equal">
      <formula>$G$10</formula>
    </cfRule>
  </conditionalFormatting>
  <conditionalFormatting sqref="H18:H19">
    <cfRule type="cellIs" dxfId="1665" priority="101" operator="equal">
      <formula>$H$10</formula>
    </cfRule>
    <cfRule type="cellIs" dxfId="1664" priority="107" operator="equal">
      <formula>$H$10</formula>
    </cfRule>
  </conditionalFormatting>
  <conditionalFormatting sqref="I18:I19">
    <cfRule type="cellIs" dxfId="1663" priority="100" operator="equal">
      <formula>$I$10</formula>
    </cfRule>
    <cfRule type="cellIs" dxfId="1662" priority="106" operator="equal">
      <formula>$I$10</formula>
    </cfRule>
  </conditionalFormatting>
  <conditionalFormatting sqref="J18:J19">
    <cfRule type="cellIs" dxfId="1661" priority="99" operator="equal">
      <formula>$J$10</formula>
    </cfRule>
    <cfRule type="cellIs" dxfId="1660" priority="105" operator="equal">
      <formula>$J$10</formula>
    </cfRule>
  </conditionalFormatting>
  <conditionalFormatting sqref="E18:E19">
    <cfRule type="cellIs" dxfId="1659" priority="90" operator="equal">
      <formula>$E$10</formula>
    </cfRule>
    <cfRule type="cellIs" dxfId="1658" priority="98" operator="equal">
      <formula>$E$10</formula>
    </cfRule>
  </conditionalFormatting>
  <conditionalFormatting sqref="F18:F19">
    <cfRule type="cellIs" dxfId="1657" priority="89" operator="equal">
      <formula>$F$10</formula>
    </cfRule>
    <cfRule type="cellIs" dxfId="1656" priority="97" operator="equal">
      <formula>$F$10</formula>
    </cfRule>
  </conditionalFormatting>
  <conditionalFormatting sqref="G18:G19">
    <cfRule type="cellIs" dxfId="1655" priority="87" operator="equal">
      <formula>$G$10</formula>
    </cfRule>
    <cfRule type="cellIs" priority="88" operator="equal">
      <formula>$G$10</formula>
    </cfRule>
    <cfRule type="cellIs" dxfId="1654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1653" priority="86" operator="equal">
      <formula>$J$10</formula>
    </cfRule>
    <cfRule type="cellIs" dxfId="1652" priority="93" operator="equal">
      <formula>$J$10</formula>
    </cfRule>
  </conditionalFormatting>
  <conditionalFormatting sqref="K18:K19">
    <cfRule type="cellIs" dxfId="1651" priority="92" operator="equal">
      <formula>$K$10</formula>
    </cfRule>
  </conditionalFormatting>
  <conditionalFormatting sqref="L18:L19">
    <cfRule type="cellIs" dxfId="1650" priority="84" operator="equal">
      <formula>$L$10</formula>
    </cfRule>
    <cfRule type="cellIs" dxfId="1649" priority="91" operator="equal">
      <formula>$L$10</formula>
    </cfRule>
  </conditionalFormatting>
  <conditionalFormatting sqref="K18:K19">
    <cfRule type="cellIs" dxfId="1648" priority="85" operator="equal">
      <formula>$K$10</formula>
    </cfRule>
  </conditionalFormatting>
  <conditionalFormatting sqref="B22">
    <cfRule type="cellIs" dxfId="1647" priority="56" operator="equal">
      <formula>$B$10</formula>
    </cfRule>
    <cfRule type="cellIs" dxfId="1646" priority="65" operator="equal">
      <formula>$B$10</formula>
    </cfRule>
  </conditionalFormatting>
  <conditionalFormatting sqref="C22">
    <cfRule type="cellIs" dxfId="1645" priority="55" operator="equal">
      <formula>$C$10</formula>
    </cfRule>
    <cfRule type="cellIs" dxfId="1644" priority="64" operator="equal">
      <formula>$C$10</formula>
    </cfRule>
  </conditionalFormatting>
  <conditionalFormatting sqref="D22">
    <cfRule type="cellIs" dxfId="1643" priority="54" operator="equal">
      <formula>$D$10</formula>
    </cfRule>
    <cfRule type="cellIs" dxfId="1642" priority="63" operator="equal">
      <formula>$D$10</formula>
    </cfRule>
  </conditionalFormatting>
  <conditionalFormatting sqref="E22">
    <cfRule type="cellIs" dxfId="1641" priority="53" operator="equal">
      <formula>$E$10</formula>
    </cfRule>
    <cfRule type="cellIs" dxfId="1640" priority="62" operator="equal">
      <formula>$E$10</formula>
    </cfRule>
  </conditionalFormatting>
  <conditionalFormatting sqref="F22">
    <cfRule type="cellIs" dxfId="1639" priority="52" operator="equal">
      <formula>$F$10</formula>
    </cfRule>
    <cfRule type="cellIs" dxfId="1638" priority="61" operator="equal">
      <formula>$F$10</formula>
    </cfRule>
  </conditionalFormatting>
  <conditionalFormatting sqref="G22">
    <cfRule type="cellIs" dxfId="1637" priority="51" operator="equal">
      <formula>$G$10</formula>
    </cfRule>
    <cfRule type="cellIs" dxfId="1636" priority="60" operator="equal">
      <formula>$G$10</formula>
    </cfRule>
  </conditionalFormatting>
  <conditionalFormatting sqref="H22">
    <cfRule type="cellIs" dxfId="1635" priority="50" operator="equal">
      <formula>$H$10</formula>
    </cfRule>
    <cfRule type="cellIs" dxfId="1634" priority="59" operator="equal">
      <formula>$H$10</formula>
    </cfRule>
  </conditionalFormatting>
  <conditionalFormatting sqref="I22">
    <cfRule type="cellIs" dxfId="1633" priority="49" operator="equal">
      <formula>$I$10</formula>
    </cfRule>
    <cfRule type="cellIs" dxfId="1632" priority="58" operator="equal">
      <formula>$I$10</formula>
    </cfRule>
  </conditionalFormatting>
  <conditionalFormatting sqref="J22">
    <cfRule type="cellIs" dxfId="1631" priority="48" operator="equal">
      <formula>$J$10</formula>
    </cfRule>
    <cfRule type="cellIs" dxfId="1630" priority="57" operator="equal">
      <formula>$J$10</formula>
    </cfRule>
  </conditionalFormatting>
  <conditionalFormatting sqref="B21 B23:B30">
    <cfRule type="cellIs" dxfId="1629" priority="74" operator="equal">
      <formula>$B$10</formula>
    </cfRule>
    <cfRule type="cellIs" dxfId="1628" priority="83" operator="equal">
      <formula>$B$10</formula>
    </cfRule>
  </conditionalFormatting>
  <conditionalFormatting sqref="C21 C23:C30">
    <cfRule type="cellIs" dxfId="1627" priority="73" operator="equal">
      <formula>$C$10</formula>
    </cfRule>
    <cfRule type="cellIs" dxfId="1626" priority="82" operator="equal">
      <formula>$C$10</formula>
    </cfRule>
  </conditionalFormatting>
  <conditionalFormatting sqref="D21 D23:D30">
    <cfRule type="cellIs" dxfId="1625" priority="72" operator="equal">
      <formula>$D$10</formula>
    </cfRule>
    <cfRule type="cellIs" dxfId="1624" priority="81" operator="equal">
      <formula>$D$10</formula>
    </cfRule>
  </conditionalFormatting>
  <conditionalFormatting sqref="E21 E23:E27 E30">
    <cfRule type="cellIs" dxfId="1623" priority="71" operator="equal">
      <formula>$E$10</formula>
    </cfRule>
    <cfRule type="cellIs" dxfId="1622" priority="80" operator="equal">
      <formula>$E$10</formula>
    </cfRule>
  </conditionalFormatting>
  <conditionalFormatting sqref="F21 F23:F27 F30">
    <cfRule type="cellIs" dxfId="1621" priority="70" operator="equal">
      <formula>$F$10</formula>
    </cfRule>
    <cfRule type="cellIs" dxfId="1620" priority="79" operator="equal">
      <formula>$F$10</formula>
    </cfRule>
  </conditionalFormatting>
  <conditionalFormatting sqref="G21 G23:G27 G30">
    <cfRule type="cellIs" dxfId="1619" priority="69" operator="equal">
      <formula>$G$10</formula>
    </cfRule>
    <cfRule type="cellIs" dxfId="1618" priority="78" operator="equal">
      <formula>$G$10</formula>
    </cfRule>
  </conditionalFormatting>
  <conditionalFormatting sqref="H21 H23:H27 H30">
    <cfRule type="cellIs" dxfId="1617" priority="68" operator="equal">
      <formula>$H$10</formula>
    </cfRule>
    <cfRule type="cellIs" dxfId="1616" priority="77" operator="equal">
      <formula>$H$10</formula>
    </cfRule>
  </conditionalFormatting>
  <conditionalFormatting sqref="I21 I23:I27 I30">
    <cfRule type="cellIs" dxfId="1615" priority="67" operator="equal">
      <formula>$I$10</formula>
    </cfRule>
    <cfRule type="cellIs" dxfId="1614" priority="76" operator="equal">
      <formula>$I$10</formula>
    </cfRule>
  </conditionalFormatting>
  <conditionalFormatting sqref="J21 J23:J27 J30">
    <cfRule type="cellIs" dxfId="1613" priority="66" operator="equal">
      <formula>$J$10</formula>
    </cfRule>
    <cfRule type="cellIs" dxfId="1612" priority="75" operator="equal">
      <formula>$J$10</formula>
    </cfRule>
  </conditionalFormatting>
  <conditionalFormatting sqref="B21:B30">
    <cfRule type="cellIs" dxfId="1611" priority="47" operator="equal">
      <formula>$B$10</formula>
    </cfRule>
  </conditionalFormatting>
  <conditionalFormatting sqref="C21:C30">
    <cfRule type="cellIs" dxfId="1610" priority="46" operator="equal">
      <formula>$C$10</formula>
    </cfRule>
  </conditionalFormatting>
  <conditionalFormatting sqref="D21:D30">
    <cfRule type="cellIs" dxfId="1609" priority="45" operator="equal">
      <formula>$D$10</formula>
    </cfRule>
  </conditionalFormatting>
  <conditionalFormatting sqref="E21:E27 E30">
    <cfRule type="cellIs" dxfId="1608" priority="36" operator="equal">
      <formula>$E$10</formula>
    </cfRule>
    <cfRule type="cellIs" dxfId="1607" priority="44" operator="equal">
      <formula>$E$10</formula>
    </cfRule>
  </conditionalFormatting>
  <conditionalFormatting sqref="F21:F27 F30">
    <cfRule type="cellIs" dxfId="1606" priority="35" operator="equal">
      <formula>$F$10</formula>
    </cfRule>
    <cfRule type="cellIs" dxfId="1605" priority="43" operator="equal">
      <formula>$F$10</formula>
    </cfRule>
  </conditionalFormatting>
  <conditionalFormatting sqref="G21:G27 G30">
    <cfRule type="cellIs" dxfId="1604" priority="33" operator="equal">
      <formula>$G$10</formula>
    </cfRule>
    <cfRule type="cellIs" priority="34" operator="equal">
      <formula>$G$10</formula>
    </cfRule>
    <cfRule type="cellIs" dxfId="1603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1602" priority="32" operator="equal">
      <formula>$J$10</formula>
    </cfRule>
    <cfRule type="cellIs" dxfId="1601" priority="39" operator="equal">
      <formula>$J$10</formula>
    </cfRule>
  </conditionalFormatting>
  <conditionalFormatting sqref="K21:K27 K30">
    <cfRule type="cellIs" dxfId="1600" priority="38" operator="equal">
      <formula>$K$10</formula>
    </cfRule>
  </conditionalFormatting>
  <conditionalFormatting sqref="L21:L27 L30">
    <cfRule type="cellIs" dxfId="1599" priority="30" operator="equal">
      <formula>$L$10</formula>
    </cfRule>
    <cfRule type="cellIs" dxfId="1598" priority="37" operator="equal">
      <formula>$L$10</formula>
    </cfRule>
  </conditionalFormatting>
  <conditionalFormatting sqref="K21:K27 K30">
    <cfRule type="cellIs" dxfId="1597" priority="31" operator="equal">
      <formula>$K$10</formula>
    </cfRule>
  </conditionalFormatting>
  <conditionalFormatting sqref="E28:E29">
    <cfRule type="cellIs" dxfId="1596" priority="23" operator="equal">
      <formula>$E$10</formula>
    </cfRule>
    <cfRule type="cellIs" dxfId="1595" priority="29" operator="equal">
      <formula>$E$10</formula>
    </cfRule>
  </conditionalFormatting>
  <conditionalFormatting sqref="F28:F29">
    <cfRule type="cellIs" dxfId="1594" priority="22" operator="equal">
      <formula>$F$10</formula>
    </cfRule>
    <cfRule type="cellIs" dxfId="1593" priority="28" operator="equal">
      <formula>$F$10</formula>
    </cfRule>
  </conditionalFormatting>
  <conditionalFormatting sqref="G28:G29">
    <cfRule type="cellIs" dxfId="1592" priority="21" operator="equal">
      <formula>$G$10</formula>
    </cfRule>
    <cfRule type="cellIs" dxfId="1591" priority="27" operator="equal">
      <formula>$G$10</formula>
    </cfRule>
  </conditionalFormatting>
  <conditionalFormatting sqref="H28:H29">
    <cfRule type="cellIs" dxfId="1590" priority="20" operator="equal">
      <formula>$H$10</formula>
    </cfRule>
    <cfRule type="cellIs" dxfId="1589" priority="26" operator="equal">
      <formula>$H$10</formula>
    </cfRule>
  </conditionalFormatting>
  <conditionalFormatting sqref="I28:I29">
    <cfRule type="cellIs" dxfId="1588" priority="19" operator="equal">
      <formula>$I$10</formula>
    </cfRule>
    <cfRule type="cellIs" dxfId="1587" priority="25" operator="equal">
      <formula>$I$10</formula>
    </cfRule>
  </conditionalFormatting>
  <conditionalFormatting sqref="J28:J29">
    <cfRule type="cellIs" dxfId="1586" priority="18" operator="equal">
      <formula>$J$10</formula>
    </cfRule>
    <cfRule type="cellIs" dxfId="1585" priority="24" operator="equal">
      <formula>$J$10</formula>
    </cfRule>
  </conditionalFormatting>
  <conditionalFormatting sqref="E28:E29">
    <cfRule type="cellIs" dxfId="1584" priority="9" operator="equal">
      <formula>$E$10</formula>
    </cfRule>
    <cfRule type="cellIs" dxfId="1583" priority="17" operator="equal">
      <formula>$E$10</formula>
    </cfRule>
  </conditionalFormatting>
  <conditionalFormatting sqref="F28:F29">
    <cfRule type="cellIs" dxfId="1582" priority="8" operator="equal">
      <formula>$F$10</formula>
    </cfRule>
    <cfRule type="cellIs" dxfId="1581" priority="16" operator="equal">
      <formula>$F$10</formula>
    </cfRule>
  </conditionalFormatting>
  <conditionalFormatting sqref="G28:G29">
    <cfRule type="cellIs" dxfId="1580" priority="6" operator="equal">
      <formula>$G$10</formula>
    </cfRule>
    <cfRule type="cellIs" priority="7" operator="equal">
      <formula>$G$10</formula>
    </cfRule>
    <cfRule type="cellIs" dxfId="1579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1578" priority="5" operator="equal">
      <formula>$J$10</formula>
    </cfRule>
    <cfRule type="cellIs" dxfId="1577" priority="12" operator="equal">
      <formula>$J$10</formula>
    </cfRule>
  </conditionalFormatting>
  <conditionalFormatting sqref="K28:K29">
    <cfRule type="cellIs" dxfId="1576" priority="11" operator="equal">
      <formula>$K$10</formula>
    </cfRule>
  </conditionalFormatting>
  <conditionalFormatting sqref="L28:L29">
    <cfRule type="cellIs" dxfId="1575" priority="3" operator="equal">
      <formula>$L$10</formula>
    </cfRule>
    <cfRule type="cellIs" dxfId="1574" priority="10" operator="equal">
      <formula>$L$10</formula>
    </cfRule>
  </conditionalFormatting>
  <conditionalFormatting sqref="K28:K29">
    <cfRule type="cellIs" dxfId="1573" priority="4" operator="equal">
      <formula>$K$10</formula>
    </cfRule>
  </conditionalFormatting>
  <conditionalFormatting sqref="B12">
    <cfRule type="cellIs" dxfId="1572" priority="1" operator="equal">
      <formula>$B$10</formula>
    </cfRule>
    <cfRule type="cellIs" dxfId="1571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118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A8:A10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Q53:Q54"/>
    <mergeCell ref="R53:R54"/>
    <mergeCell ref="S53:S54"/>
    <mergeCell ref="T53:T54"/>
    <mergeCell ref="U53:U54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</mergeCells>
  <phoneticPr fontId="0" type="noConversion"/>
  <conditionalFormatting sqref="B33:B50">
    <cfRule type="cellIs" dxfId="1570" priority="209" operator="equal">
      <formula>$B$10</formula>
    </cfRule>
    <cfRule type="cellIs" dxfId="1569" priority="218" operator="equal">
      <formula>$B$10</formula>
    </cfRule>
  </conditionalFormatting>
  <conditionalFormatting sqref="C33:C50">
    <cfRule type="cellIs" dxfId="1568" priority="208" operator="equal">
      <formula>$C$10</formula>
    </cfRule>
    <cfRule type="cellIs" dxfId="1567" priority="217" operator="equal">
      <formula>$C$10</formula>
    </cfRule>
  </conditionalFormatting>
  <conditionalFormatting sqref="D33:D50">
    <cfRule type="cellIs" dxfId="1566" priority="207" operator="equal">
      <formula>$D$10</formula>
    </cfRule>
    <cfRule type="cellIs" dxfId="1565" priority="216" operator="equal">
      <formula>$D$10</formula>
    </cfRule>
  </conditionalFormatting>
  <conditionalFormatting sqref="E33:E50">
    <cfRule type="cellIs" dxfId="1564" priority="206" operator="equal">
      <formula>$E$10</formula>
    </cfRule>
    <cfRule type="cellIs" dxfId="1563" priority="215" operator="equal">
      <formula>$E$10</formula>
    </cfRule>
  </conditionalFormatting>
  <conditionalFormatting sqref="F33:F50">
    <cfRule type="cellIs" dxfId="1562" priority="205" operator="equal">
      <formula>$F$10</formula>
    </cfRule>
    <cfRule type="cellIs" dxfId="1561" priority="214" operator="equal">
      <formula>$F$10</formula>
    </cfRule>
  </conditionalFormatting>
  <conditionalFormatting sqref="G33:G50">
    <cfRule type="cellIs" dxfId="1560" priority="204" operator="equal">
      <formula>$G$10</formula>
    </cfRule>
    <cfRule type="cellIs" dxfId="1559" priority="213" operator="equal">
      <formula>$G$10</formula>
    </cfRule>
  </conditionalFormatting>
  <conditionalFormatting sqref="H33:H50">
    <cfRule type="cellIs" dxfId="1558" priority="203" operator="equal">
      <formula>$H$10</formula>
    </cfRule>
    <cfRule type="cellIs" dxfId="1557" priority="212" operator="equal">
      <formula>$H$10</formula>
    </cfRule>
  </conditionalFormatting>
  <conditionalFormatting sqref="I33:I50">
    <cfRule type="cellIs" dxfId="1556" priority="202" operator="equal">
      <formula>$I$10</formula>
    </cfRule>
    <cfRule type="cellIs" dxfId="1555" priority="211" operator="equal">
      <formula>$I$10</formula>
    </cfRule>
  </conditionalFormatting>
  <conditionalFormatting sqref="J33:J50">
    <cfRule type="cellIs" dxfId="1554" priority="201" operator="equal">
      <formula>$J$10</formula>
    </cfRule>
    <cfRule type="cellIs" dxfId="1553" priority="210" operator="equal">
      <formula>$J$10</formula>
    </cfRule>
  </conditionalFormatting>
  <conditionalFormatting sqref="B12">
    <cfRule type="cellIs" dxfId="1552" priority="173" operator="equal">
      <formula>$B$10</formula>
    </cfRule>
    <cfRule type="cellIs" dxfId="1551" priority="182" operator="equal">
      <formula>$B$10</formula>
    </cfRule>
  </conditionalFormatting>
  <conditionalFormatting sqref="C12">
    <cfRule type="cellIs" dxfId="1550" priority="172" operator="equal">
      <formula>$C$10</formula>
    </cfRule>
    <cfRule type="cellIs" dxfId="1549" priority="181" operator="equal">
      <formula>$C$10</formula>
    </cfRule>
  </conditionalFormatting>
  <conditionalFormatting sqref="D12">
    <cfRule type="cellIs" dxfId="1548" priority="171" operator="equal">
      <formula>$D$10</formula>
    </cfRule>
    <cfRule type="cellIs" dxfId="1547" priority="180" operator="equal">
      <formula>$D$10</formula>
    </cfRule>
  </conditionalFormatting>
  <conditionalFormatting sqref="E12">
    <cfRule type="cellIs" dxfId="1546" priority="170" operator="equal">
      <formula>$E$10</formula>
    </cfRule>
    <cfRule type="cellIs" dxfId="1545" priority="179" operator="equal">
      <formula>$E$10</formula>
    </cfRule>
  </conditionalFormatting>
  <conditionalFormatting sqref="F12">
    <cfRule type="cellIs" dxfId="1544" priority="169" operator="equal">
      <formula>$F$10</formula>
    </cfRule>
    <cfRule type="cellIs" dxfId="1543" priority="178" operator="equal">
      <formula>$F$10</formula>
    </cfRule>
  </conditionalFormatting>
  <conditionalFormatting sqref="G12">
    <cfRule type="cellIs" dxfId="1542" priority="168" operator="equal">
      <formula>$G$10</formula>
    </cfRule>
    <cfRule type="cellIs" dxfId="1541" priority="177" operator="equal">
      <formula>$G$10</formula>
    </cfRule>
  </conditionalFormatting>
  <conditionalFormatting sqref="H12">
    <cfRule type="cellIs" dxfId="1540" priority="167" operator="equal">
      <formula>$H$10</formula>
    </cfRule>
    <cfRule type="cellIs" dxfId="1539" priority="176" operator="equal">
      <formula>$H$10</formula>
    </cfRule>
  </conditionalFormatting>
  <conditionalFormatting sqref="I12">
    <cfRule type="cellIs" dxfId="1538" priority="166" operator="equal">
      <formula>$I$10</formula>
    </cfRule>
    <cfRule type="cellIs" dxfId="1537" priority="175" operator="equal">
      <formula>$I$10</formula>
    </cfRule>
  </conditionalFormatting>
  <conditionalFormatting sqref="J12">
    <cfRule type="cellIs" dxfId="1536" priority="165" operator="equal">
      <formula>$J$10</formula>
    </cfRule>
    <cfRule type="cellIs" dxfId="1535" priority="174" operator="equal">
      <formula>$J$10</formula>
    </cfRule>
  </conditionalFormatting>
  <conditionalFormatting sqref="B11 B31:B32">
    <cfRule type="cellIs" dxfId="1534" priority="191" operator="equal">
      <formula>$B$10</formula>
    </cfRule>
    <cfRule type="cellIs" dxfId="1533" priority="200" operator="equal">
      <formula>$B$10</formula>
    </cfRule>
  </conditionalFormatting>
  <conditionalFormatting sqref="C11 C31:C32">
    <cfRule type="cellIs" dxfId="1532" priority="190" operator="equal">
      <formula>$C$10</formula>
    </cfRule>
    <cfRule type="cellIs" dxfId="1531" priority="199" operator="equal">
      <formula>$C$10</formula>
    </cfRule>
  </conditionalFormatting>
  <conditionalFormatting sqref="D11 D31:D32">
    <cfRule type="cellIs" dxfId="1530" priority="189" operator="equal">
      <formula>$D$10</formula>
    </cfRule>
    <cfRule type="cellIs" dxfId="1529" priority="198" operator="equal">
      <formula>$D$10</formula>
    </cfRule>
  </conditionalFormatting>
  <conditionalFormatting sqref="E11 E31:E32">
    <cfRule type="cellIs" dxfId="1528" priority="188" operator="equal">
      <formula>$E$10</formula>
    </cfRule>
    <cfRule type="cellIs" dxfId="1527" priority="197" operator="equal">
      <formula>$E$10</formula>
    </cfRule>
  </conditionalFormatting>
  <conditionalFormatting sqref="F11 F31:F32">
    <cfRule type="cellIs" dxfId="1526" priority="187" operator="equal">
      <formula>$F$10</formula>
    </cfRule>
    <cfRule type="cellIs" dxfId="1525" priority="196" operator="equal">
      <formula>$F$10</formula>
    </cfRule>
  </conditionalFormatting>
  <conditionalFormatting sqref="G11 G31:G32">
    <cfRule type="cellIs" dxfId="1524" priority="186" operator="equal">
      <formula>$G$10</formula>
    </cfRule>
    <cfRule type="cellIs" dxfId="1523" priority="195" operator="equal">
      <formula>$G$10</formula>
    </cfRule>
  </conditionalFormatting>
  <conditionalFormatting sqref="H11 H31:H32">
    <cfRule type="cellIs" dxfId="1522" priority="185" operator="equal">
      <formula>$H$10</formula>
    </cfRule>
    <cfRule type="cellIs" dxfId="1521" priority="194" operator="equal">
      <formula>$H$10</formula>
    </cfRule>
  </conditionalFormatting>
  <conditionalFormatting sqref="I11 I31:I32">
    <cfRule type="cellIs" dxfId="1520" priority="184" operator="equal">
      <formula>$I$10</formula>
    </cfRule>
    <cfRule type="cellIs" dxfId="1519" priority="193" operator="equal">
      <formula>$I$10</formula>
    </cfRule>
  </conditionalFormatting>
  <conditionalFormatting sqref="J11 J31:J32">
    <cfRule type="cellIs" dxfId="1518" priority="183" operator="equal">
      <formula>$J$10</formula>
    </cfRule>
    <cfRule type="cellIs" dxfId="1517" priority="192" operator="equal">
      <formula>$J$10</formula>
    </cfRule>
  </conditionalFormatting>
  <conditionalFormatting sqref="B31:B50 B11:B12">
    <cfRule type="cellIs" dxfId="1516" priority="164" operator="equal">
      <formula>$B$10</formula>
    </cfRule>
  </conditionalFormatting>
  <conditionalFormatting sqref="C11:C12 C31:C50">
    <cfRule type="cellIs" dxfId="1515" priority="163" operator="equal">
      <formula>$C$10</formula>
    </cfRule>
  </conditionalFormatting>
  <conditionalFormatting sqref="D11:D12 D31:D50">
    <cfRule type="cellIs" dxfId="1514" priority="162" operator="equal">
      <formula>$D$10</formula>
    </cfRule>
  </conditionalFormatting>
  <conditionalFormatting sqref="E11:E12 E31:E50">
    <cfRule type="cellIs" dxfId="1513" priority="153" operator="equal">
      <formula>$E$10</formula>
    </cfRule>
    <cfRule type="cellIs" dxfId="1512" priority="161" operator="equal">
      <formula>$E$10</formula>
    </cfRule>
  </conditionalFormatting>
  <conditionalFormatting sqref="F11:F12 F31:F50">
    <cfRule type="cellIs" dxfId="1511" priority="152" operator="equal">
      <formula>$F$10</formula>
    </cfRule>
    <cfRule type="cellIs" dxfId="1510" priority="160" operator="equal">
      <formula>$F$10</formula>
    </cfRule>
  </conditionalFormatting>
  <conditionalFormatting sqref="G11:G12 G31:G50">
    <cfRule type="cellIs" dxfId="1509" priority="150" operator="equal">
      <formula>$G$10</formula>
    </cfRule>
    <cfRule type="cellIs" priority="151" operator="equal">
      <formula>$G$10</formula>
    </cfRule>
    <cfRule type="cellIs" dxfId="1508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1507" priority="149" operator="equal">
      <formula>$J$10</formula>
    </cfRule>
    <cfRule type="cellIs" dxfId="1506" priority="156" operator="equal">
      <formula>$J$10</formula>
    </cfRule>
  </conditionalFormatting>
  <conditionalFormatting sqref="K11:K12 K31:K50">
    <cfRule type="cellIs" dxfId="1505" priority="155" operator="equal">
      <formula>$K$10</formula>
    </cfRule>
  </conditionalFormatting>
  <conditionalFormatting sqref="L11:L12 L31:L50">
    <cfRule type="cellIs" dxfId="1504" priority="147" operator="equal">
      <formula>$L$10</formula>
    </cfRule>
    <cfRule type="cellIs" dxfId="1503" priority="154" operator="equal">
      <formula>$L$10</formula>
    </cfRule>
  </conditionalFormatting>
  <conditionalFormatting sqref="K11:K12 K31:K49">
    <cfRule type="cellIs" dxfId="1502" priority="148" operator="equal">
      <formula>$K$10</formula>
    </cfRule>
  </conditionalFormatting>
  <conditionalFormatting sqref="B13:B20">
    <cfRule type="cellIs" dxfId="1501" priority="137" operator="equal">
      <formula>$B$10</formula>
    </cfRule>
    <cfRule type="cellIs" dxfId="1500" priority="146" operator="equal">
      <formula>$B$10</formula>
    </cfRule>
  </conditionalFormatting>
  <conditionalFormatting sqref="C13:C20">
    <cfRule type="cellIs" dxfId="1499" priority="136" operator="equal">
      <formula>$C$10</formula>
    </cfRule>
    <cfRule type="cellIs" dxfId="1498" priority="145" operator="equal">
      <formula>$C$10</formula>
    </cfRule>
  </conditionalFormatting>
  <conditionalFormatting sqref="D13:D20">
    <cfRule type="cellIs" dxfId="1497" priority="135" operator="equal">
      <formula>$D$10</formula>
    </cfRule>
    <cfRule type="cellIs" dxfId="1496" priority="144" operator="equal">
      <formula>$D$10</formula>
    </cfRule>
  </conditionalFormatting>
  <conditionalFormatting sqref="E13:E17 E20">
    <cfRule type="cellIs" dxfId="1495" priority="134" operator="equal">
      <formula>$E$10</formula>
    </cfRule>
    <cfRule type="cellIs" dxfId="1494" priority="143" operator="equal">
      <formula>$E$10</formula>
    </cfRule>
  </conditionalFormatting>
  <conditionalFormatting sqref="F13:F17 F20">
    <cfRule type="cellIs" dxfId="1493" priority="133" operator="equal">
      <formula>$F$10</formula>
    </cfRule>
    <cfRule type="cellIs" dxfId="1492" priority="142" operator="equal">
      <formula>$F$10</formula>
    </cfRule>
  </conditionalFormatting>
  <conditionalFormatting sqref="G13:G17 G20">
    <cfRule type="cellIs" dxfId="1491" priority="132" operator="equal">
      <formula>$G$10</formula>
    </cfRule>
    <cfRule type="cellIs" dxfId="1490" priority="141" operator="equal">
      <formula>$G$10</formula>
    </cfRule>
  </conditionalFormatting>
  <conditionalFormatting sqref="H13:H17 H20">
    <cfRule type="cellIs" dxfId="1489" priority="131" operator="equal">
      <formula>$H$10</formula>
    </cfRule>
    <cfRule type="cellIs" dxfId="1488" priority="140" operator="equal">
      <formula>$H$10</formula>
    </cfRule>
  </conditionalFormatting>
  <conditionalFormatting sqref="I13:I17 I20">
    <cfRule type="cellIs" dxfId="1487" priority="130" operator="equal">
      <formula>$I$10</formula>
    </cfRule>
    <cfRule type="cellIs" dxfId="1486" priority="139" operator="equal">
      <formula>$I$10</formula>
    </cfRule>
  </conditionalFormatting>
  <conditionalFormatting sqref="J13:J17 J20">
    <cfRule type="cellIs" dxfId="1485" priority="129" operator="equal">
      <formula>$J$10</formula>
    </cfRule>
    <cfRule type="cellIs" dxfId="1484" priority="138" operator="equal">
      <formula>$J$10</formula>
    </cfRule>
  </conditionalFormatting>
  <conditionalFormatting sqref="B13:B20">
    <cfRule type="cellIs" dxfId="1483" priority="128" operator="equal">
      <formula>$B$10</formula>
    </cfRule>
  </conditionalFormatting>
  <conditionalFormatting sqref="C13:C20">
    <cfRule type="cellIs" dxfId="1482" priority="127" operator="equal">
      <formula>$C$10</formula>
    </cfRule>
  </conditionalFormatting>
  <conditionalFormatting sqref="D13:D20">
    <cfRule type="cellIs" dxfId="1481" priority="126" operator="equal">
      <formula>$D$10</formula>
    </cfRule>
  </conditionalFormatting>
  <conditionalFormatting sqref="E13:E17 E20">
    <cfRule type="cellIs" dxfId="1480" priority="117" operator="equal">
      <formula>$E$10</formula>
    </cfRule>
    <cfRule type="cellIs" dxfId="1479" priority="125" operator="equal">
      <formula>$E$10</formula>
    </cfRule>
  </conditionalFormatting>
  <conditionalFormatting sqref="F13:F17 F20">
    <cfRule type="cellIs" dxfId="1478" priority="116" operator="equal">
      <formula>$F$10</formula>
    </cfRule>
    <cfRule type="cellIs" dxfId="1477" priority="124" operator="equal">
      <formula>$F$10</formula>
    </cfRule>
  </conditionalFormatting>
  <conditionalFormatting sqref="G13:G17 G20">
    <cfRule type="cellIs" dxfId="1476" priority="114" operator="equal">
      <formula>$G$10</formula>
    </cfRule>
    <cfRule type="cellIs" priority="115" operator="equal">
      <formula>$G$10</formula>
    </cfRule>
    <cfRule type="cellIs" dxfId="1475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1474" priority="113" operator="equal">
      <formula>$J$10</formula>
    </cfRule>
    <cfRule type="cellIs" dxfId="1473" priority="120" operator="equal">
      <formula>$J$10</formula>
    </cfRule>
  </conditionalFormatting>
  <conditionalFormatting sqref="K13:K17 K20">
    <cfRule type="cellIs" dxfId="1472" priority="119" operator="equal">
      <formula>$K$10</formula>
    </cfRule>
  </conditionalFormatting>
  <conditionalFormatting sqref="L13:L17 L20">
    <cfRule type="cellIs" dxfId="1471" priority="111" operator="equal">
      <formula>$L$10</formula>
    </cfRule>
    <cfRule type="cellIs" dxfId="1470" priority="118" operator="equal">
      <formula>$L$10</formula>
    </cfRule>
  </conditionalFormatting>
  <conditionalFormatting sqref="K13:K17 K20">
    <cfRule type="cellIs" dxfId="1469" priority="112" operator="equal">
      <formula>$K$10</formula>
    </cfRule>
  </conditionalFormatting>
  <conditionalFormatting sqref="E18:E19">
    <cfRule type="cellIs" dxfId="1468" priority="104" operator="equal">
      <formula>$E$10</formula>
    </cfRule>
    <cfRule type="cellIs" dxfId="1467" priority="110" operator="equal">
      <formula>$E$10</formula>
    </cfRule>
  </conditionalFormatting>
  <conditionalFormatting sqref="F18:F19">
    <cfRule type="cellIs" dxfId="1466" priority="103" operator="equal">
      <formula>$F$10</formula>
    </cfRule>
    <cfRule type="cellIs" dxfId="1465" priority="109" operator="equal">
      <formula>$F$10</formula>
    </cfRule>
  </conditionalFormatting>
  <conditionalFormatting sqref="G18:G19">
    <cfRule type="cellIs" dxfId="1464" priority="102" operator="equal">
      <formula>$G$10</formula>
    </cfRule>
    <cfRule type="cellIs" dxfId="1463" priority="108" operator="equal">
      <formula>$G$10</formula>
    </cfRule>
  </conditionalFormatting>
  <conditionalFormatting sqref="H18:H19">
    <cfRule type="cellIs" dxfId="1462" priority="101" operator="equal">
      <formula>$H$10</formula>
    </cfRule>
    <cfRule type="cellIs" dxfId="1461" priority="107" operator="equal">
      <formula>$H$10</formula>
    </cfRule>
  </conditionalFormatting>
  <conditionalFormatting sqref="I18:I19">
    <cfRule type="cellIs" dxfId="1460" priority="100" operator="equal">
      <formula>$I$10</formula>
    </cfRule>
    <cfRule type="cellIs" dxfId="1459" priority="106" operator="equal">
      <formula>$I$10</formula>
    </cfRule>
  </conditionalFormatting>
  <conditionalFormatting sqref="J18:J19">
    <cfRule type="cellIs" dxfId="1458" priority="99" operator="equal">
      <formula>$J$10</formula>
    </cfRule>
    <cfRule type="cellIs" dxfId="1457" priority="105" operator="equal">
      <formula>$J$10</formula>
    </cfRule>
  </conditionalFormatting>
  <conditionalFormatting sqref="E18:E19">
    <cfRule type="cellIs" dxfId="1456" priority="90" operator="equal">
      <formula>$E$10</formula>
    </cfRule>
    <cfRule type="cellIs" dxfId="1455" priority="98" operator="equal">
      <formula>$E$10</formula>
    </cfRule>
  </conditionalFormatting>
  <conditionalFormatting sqref="F18:F19">
    <cfRule type="cellIs" dxfId="1454" priority="89" operator="equal">
      <formula>$F$10</formula>
    </cfRule>
    <cfRule type="cellIs" dxfId="1453" priority="97" operator="equal">
      <formula>$F$10</formula>
    </cfRule>
  </conditionalFormatting>
  <conditionalFormatting sqref="G18:G19">
    <cfRule type="cellIs" dxfId="1452" priority="87" operator="equal">
      <formula>$G$10</formula>
    </cfRule>
    <cfRule type="cellIs" priority="88" operator="equal">
      <formula>$G$10</formula>
    </cfRule>
    <cfRule type="cellIs" dxfId="1451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1450" priority="86" operator="equal">
      <formula>$J$10</formula>
    </cfRule>
    <cfRule type="cellIs" dxfId="1449" priority="93" operator="equal">
      <formula>$J$10</formula>
    </cfRule>
  </conditionalFormatting>
  <conditionalFormatting sqref="K18:K19">
    <cfRule type="cellIs" dxfId="1448" priority="92" operator="equal">
      <formula>$K$10</formula>
    </cfRule>
  </conditionalFormatting>
  <conditionalFormatting sqref="L18:L19">
    <cfRule type="cellIs" dxfId="1447" priority="84" operator="equal">
      <formula>$L$10</formula>
    </cfRule>
    <cfRule type="cellIs" dxfId="1446" priority="91" operator="equal">
      <formula>$L$10</formula>
    </cfRule>
  </conditionalFormatting>
  <conditionalFormatting sqref="K18:K19">
    <cfRule type="cellIs" dxfId="1445" priority="85" operator="equal">
      <formula>$K$10</formula>
    </cfRule>
  </conditionalFormatting>
  <conditionalFormatting sqref="B22">
    <cfRule type="cellIs" dxfId="1444" priority="56" operator="equal">
      <formula>$B$10</formula>
    </cfRule>
    <cfRule type="cellIs" dxfId="1443" priority="65" operator="equal">
      <formula>$B$10</formula>
    </cfRule>
  </conditionalFormatting>
  <conditionalFormatting sqref="C22">
    <cfRule type="cellIs" dxfId="1442" priority="55" operator="equal">
      <formula>$C$10</formula>
    </cfRule>
    <cfRule type="cellIs" dxfId="1441" priority="64" operator="equal">
      <formula>$C$10</formula>
    </cfRule>
  </conditionalFormatting>
  <conditionalFormatting sqref="D22">
    <cfRule type="cellIs" dxfId="1440" priority="54" operator="equal">
      <formula>$D$10</formula>
    </cfRule>
    <cfRule type="cellIs" dxfId="1439" priority="63" operator="equal">
      <formula>$D$10</formula>
    </cfRule>
  </conditionalFormatting>
  <conditionalFormatting sqref="E22">
    <cfRule type="cellIs" dxfId="1438" priority="53" operator="equal">
      <formula>$E$10</formula>
    </cfRule>
    <cfRule type="cellIs" dxfId="1437" priority="62" operator="equal">
      <formula>$E$10</formula>
    </cfRule>
  </conditionalFormatting>
  <conditionalFormatting sqref="F22">
    <cfRule type="cellIs" dxfId="1436" priority="52" operator="equal">
      <formula>$F$10</formula>
    </cfRule>
    <cfRule type="cellIs" dxfId="1435" priority="61" operator="equal">
      <formula>$F$10</formula>
    </cfRule>
  </conditionalFormatting>
  <conditionalFormatting sqref="G22">
    <cfRule type="cellIs" dxfId="1434" priority="51" operator="equal">
      <formula>$G$10</formula>
    </cfRule>
    <cfRule type="cellIs" dxfId="1433" priority="60" operator="equal">
      <formula>$G$10</formula>
    </cfRule>
  </conditionalFormatting>
  <conditionalFormatting sqref="H22">
    <cfRule type="cellIs" dxfId="1432" priority="50" operator="equal">
      <formula>$H$10</formula>
    </cfRule>
    <cfRule type="cellIs" dxfId="1431" priority="59" operator="equal">
      <formula>$H$10</formula>
    </cfRule>
  </conditionalFormatting>
  <conditionalFormatting sqref="I22">
    <cfRule type="cellIs" dxfId="1430" priority="49" operator="equal">
      <formula>$I$10</formula>
    </cfRule>
    <cfRule type="cellIs" dxfId="1429" priority="58" operator="equal">
      <formula>$I$10</formula>
    </cfRule>
  </conditionalFormatting>
  <conditionalFormatting sqref="J22">
    <cfRule type="cellIs" dxfId="1428" priority="48" operator="equal">
      <formula>$J$10</formula>
    </cfRule>
    <cfRule type="cellIs" dxfId="1427" priority="57" operator="equal">
      <formula>$J$10</formula>
    </cfRule>
  </conditionalFormatting>
  <conditionalFormatting sqref="B21 B23:B30">
    <cfRule type="cellIs" dxfId="1426" priority="74" operator="equal">
      <formula>$B$10</formula>
    </cfRule>
    <cfRule type="cellIs" dxfId="1425" priority="83" operator="equal">
      <formula>$B$10</formula>
    </cfRule>
  </conditionalFormatting>
  <conditionalFormatting sqref="C21 C23:C30">
    <cfRule type="cellIs" dxfId="1424" priority="73" operator="equal">
      <formula>$C$10</formula>
    </cfRule>
    <cfRule type="cellIs" dxfId="1423" priority="82" operator="equal">
      <formula>$C$10</formula>
    </cfRule>
  </conditionalFormatting>
  <conditionalFormatting sqref="D21 D23:D30">
    <cfRule type="cellIs" dxfId="1422" priority="72" operator="equal">
      <formula>$D$10</formula>
    </cfRule>
    <cfRule type="cellIs" dxfId="1421" priority="81" operator="equal">
      <formula>$D$10</formula>
    </cfRule>
  </conditionalFormatting>
  <conditionalFormatting sqref="E21 E23:E27 E30">
    <cfRule type="cellIs" dxfId="1420" priority="71" operator="equal">
      <formula>$E$10</formula>
    </cfRule>
    <cfRule type="cellIs" dxfId="1419" priority="80" operator="equal">
      <formula>$E$10</formula>
    </cfRule>
  </conditionalFormatting>
  <conditionalFormatting sqref="F21 F23:F27 F30">
    <cfRule type="cellIs" dxfId="1418" priority="70" operator="equal">
      <formula>$F$10</formula>
    </cfRule>
    <cfRule type="cellIs" dxfId="1417" priority="79" operator="equal">
      <formula>$F$10</formula>
    </cfRule>
  </conditionalFormatting>
  <conditionalFormatting sqref="G21 G23:G27 G30">
    <cfRule type="cellIs" dxfId="1416" priority="69" operator="equal">
      <formula>$G$10</formula>
    </cfRule>
    <cfRule type="cellIs" dxfId="1415" priority="78" operator="equal">
      <formula>$G$10</formula>
    </cfRule>
  </conditionalFormatting>
  <conditionalFormatting sqref="H21 H23:H27 H30">
    <cfRule type="cellIs" dxfId="1414" priority="68" operator="equal">
      <formula>$H$10</formula>
    </cfRule>
    <cfRule type="cellIs" dxfId="1413" priority="77" operator="equal">
      <formula>$H$10</formula>
    </cfRule>
  </conditionalFormatting>
  <conditionalFormatting sqref="I21 I23:I27 I30">
    <cfRule type="cellIs" dxfId="1412" priority="67" operator="equal">
      <formula>$I$10</formula>
    </cfRule>
    <cfRule type="cellIs" dxfId="1411" priority="76" operator="equal">
      <formula>$I$10</formula>
    </cfRule>
  </conditionalFormatting>
  <conditionalFormatting sqref="J21 J23:J27 J30">
    <cfRule type="cellIs" dxfId="1410" priority="66" operator="equal">
      <formula>$J$10</formula>
    </cfRule>
    <cfRule type="cellIs" dxfId="1409" priority="75" operator="equal">
      <formula>$J$10</formula>
    </cfRule>
  </conditionalFormatting>
  <conditionalFormatting sqref="B21:B30">
    <cfRule type="cellIs" dxfId="1408" priority="47" operator="equal">
      <formula>$B$10</formula>
    </cfRule>
  </conditionalFormatting>
  <conditionalFormatting sqref="C21:C30">
    <cfRule type="cellIs" dxfId="1407" priority="46" operator="equal">
      <formula>$C$10</formula>
    </cfRule>
  </conditionalFormatting>
  <conditionalFormatting sqref="D21:D30">
    <cfRule type="cellIs" dxfId="1406" priority="45" operator="equal">
      <formula>$D$10</formula>
    </cfRule>
  </conditionalFormatting>
  <conditionalFormatting sqref="E21:E27 E30">
    <cfRule type="cellIs" dxfId="1405" priority="36" operator="equal">
      <formula>$E$10</formula>
    </cfRule>
    <cfRule type="cellIs" dxfId="1404" priority="44" operator="equal">
      <formula>$E$10</formula>
    </cfRule>
  </conditionalFormatting>
  <conditionalFormatting sqref="F21:F27 F30">
    <cfRule type="cellIs" dxfId="1403" priority="35" operator="equal">
      <formula>$F$10</formula>
    </cfRule>
    <cfRule type="cellIs" dxfId="1402" priority="43" operator="equal">
      <formula>$F$10</formula>
    </cfRule>
  </conditionalFormatting>
  <conditionalFormatting sqref="G21:G27 G30">
    <cfRule type="cellIs" dxfId="1401" priority="33" operator="equal">
      <formula>$G$10</formula>
    </cfRule>
    <cfRule type="cellIs" priority="34" operator="equal">
      <formula>$G$10</formula>
    </cfRule>
    <cfRule type="cellIs" dxfId="1400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1399" priority="32" operator="equal">
      <formula>$J$10</formula>
    </cfRule>
    <cfRule type="cellIs" dxfId="1398" priority="39" operator="equal">
      <formula>$J$10</formula>
    </cfRule>
  </conditionalFormatting>
  <conditionalFormatting sqref="K21:K27 K30">
    <cfRule type="cellIs" dxfId="1397" priority="38" operator="equal">
      <formula>$K$10</formula>
    </cfRule>
  </conditionalFormatting>
  <conditionalFormatting sqref="L21:L27 L30">
    <cfRule type="cellIs" dxfId="1396" priority="30" operator="equal">
      <formula>$L$10</formula>
    </cfRule>
    <cfRule type="cellIs" dxfId="1395" priority="37" operator="equal">
      <formula>$L$10</formula>
    </cfRule>
  </conditionalFormatting>
  <conditionalFormatting sqref="K21:K27 K30">
    <cfRule type="cellIs" dxfId="1394" priority="31" operator="equal">
      <formula>$K$10</formula>
    </cfRule>
  </conditionalFormatting>
  <conditionalFormatting sqref="E28:E29">
    <cfRule type="cellIs" dxfId="1393" priority="23" operator="equal">
      <formula>$E$10</formula>
    </cfRule>
    <cfRule type="cellIs" dxfId="1392" priority="29" operator="equal">
      <formula>$E$10</formula>
    </cfRule>
  </conditionalFormatting>
  <conditionalFormatting sqref="F28:F29">
    <cfRule type="cellIs" dxfId="1391" priority="22" operator="equal">
      <formula>$F$10</formula>
    </cfRule>
    <cfRule type="cellIs" dxfId="1390" priority="28" operator="equal">
      <formula>$F$10</formula>
    </cfRule>
  </conditionalFormatting>
  <conditionalFormatting sqref="G28:G29">
    <cfRule type="cellIs" dxfId="1389" priority="21" operator="equal">
      <formula>$G$10</formula>
    </cfRule>
    <cfRule type="cellIs" dxfId="1388" priority="27" operator="equal">
      <formula>$G$10</formula>
    </cfRule>
  </conditionalFormatting>
  <conditionalFormatting sqref="H28:H29">
    <cfRule type="cellIs" dxfId="1387" priority="20" operator="equal">
      <formula>$H$10</formula>
    </cfRule>
    <cfRule type="cellIs" dxfId="1386" priority="26" operator="equal">
      <formula>$H$10</formula>
    </cfRule>
  </conditionalFormatting>
  <conditionalFormatting sqref="I28:I29">
    <cfRule type="cellIs" dxfId="1385" priority="19" operator="equal">
      <formula>$I$10</formula>
    </cfRule>
    <cfRule type="cellIs" dxfId="1384" priority="25" operator="equal">
      <formula>$I$10</formula>
    </cfRule>
  </conditionalFormatting>
  <conditionalFormatting sqref="J28:J29">
    <cfRule type="cellIs" dxfId="1383" priority="18" operator="equal">
      <formula>$J$10</formula>
    </cfRule>
    <cfRule type="cellIs" dxfId="1382" priority="24" operator="equal">
      <formula>$J$10</formula>
    </cfRule>
  </conditionalFormatting>
  <conditionalFormatting sqref="E28:E29">
    <cfRule type="cellIs" dxfId="1381" priority="9" operator="equal">
      <formula>$E$10</formula>
    </cfRule>
    <cfRule type="cellIs" dxfId="1380" priority="17" operator="equal">
      <formula>$E$10</formula>
    </cfRule>
  </conditionalFormatting>
  <conditionalFormatting sqref="F28:F29">
    <cfRule type="cellIs" dxfId="1379" priority="8" operator="equal">
      <formula>$F$10</formula>
    </cfRule>
    <cfRule type="cellIs" dxfId="1378" priority="16" operator="equal">
      <formula>$F$10</formula>
    </cfRule>
  </conditionalFormatting>
  <conditionalFormatting sqref="G28:G29">
    <cfRule type="cellIs" dxfId="1377" priority="6" operator="equal">
      <formula>$G$10</formula>
    </cfRule>
    <cfRule type="cellIs" priority="7" operator="equal">
      <formula>$G$10</formula>
    </cfRule>
    <cfRule type="cellIs" dxfId="1376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1375" priority="5" operator="equal">
      <formula>$J$10</formula>
    </cfRule>
    <cfRule type="cellIs" dxfId="1374" priority="12" operator="equal">
      <formula>$J$10</formula>
    </cfRule>
  </conditionalFormatting>
  <conditionalFormatting sqref="K28:K29">
    <cfRule type="cellIs" dxfId="1373" priority="11" operator="equal">
      <formula>$K$10</formula>
    </cfRule>
  </conditionalFormatting>
  <conditionalFormatting sqref="L28:L29">
    <cfRule type="cellIs" dxfId="1372" priority="3" operator="equal">
      <formula>$L$10</formula>
    </cfRule>
    <cfRule type="cellIs" dxfId="1371" priority="10" operator="equal">
      <formula>$L$10</formula>
    </cfRule>
  </conditionalFormatting>
  <conditionalFormatting sqref="K28:K29">
    <cfRule type="cellIs" dxfId="1370" priority="4" operator="equal">
      <formula>$K$10</formula>
    </cfRule>
  </conditionalFormatting>
  <conditionalFormatting sqref="B12">
    <cfRule type="cellIs" dxfId="1369" priority="1" operator="equal">
      <formula>$B$10</formula>
    </cfRule>
    <cfRule type="cellIs" dxfId="1368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8:Q9"/>
    <mergeCell ref="R8:R9"/>
    <mergeCell ref="S8:S9"/>
    <mergeCell ref="M8:M9"/>
    <mergeCell ref="N8:N9"/>
    <mergeCell ref="O8:O9"/>
    <mergeCell ref="I8:I9"/>
    <mergeCell ref="J8:J9"/>
    <mergeCell ref="K8:K9"/>
    <mergeCell ref="A8:A10"/>
    <mergeCell ref="P8:P9"/>
    <mergeCell ref="AT8:AT9"/>
    <mergeCell ref="AX8:AX9"/>
    <mergeCell ref="AO8:AO9"/>
    <mergeCell ref="AP8:AP9"/>
    <mergeCell ref="AQ8:AQ9"/>
    <mergeCell ref="AR8:AR9"/>
    <mergeCell ref="BD8:BD9"/>
    <mergeCell ref="BE8:BE9"/>
    <mergeCell ref="AY8:AY9"/>
    <mergeCell ref="AZ8:AZ9"/>
    <mergeCell ref="BA8:BA9"/>
    <mergeCell ref="BB8:BB9"/>
    <mergeCell ref="BC8:BC9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V56:V58"/>
    <mergeCell ref="T8:T9"/>
    <mergeCell ref="U8:U9"/>
    <mergeCell ref="AH2:AJ3"/>
    <mergeCell ref="AJ4:AJ9"/>
    <mergeCell ref="U53:U54"/>
    <mergeCell ref="AJ51:AJ55"/>
    <mergeCell ref="T53:T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</mergeCells>
  <phoneticPr fontId="0" type="noConversion"/>
  <conditionalFormatting sqref="B33:B50">
    <cfRule type="cellIs" dxfId="1367" priority="209" operator="equal">
      <formula>$B$10</formula>
    </cfRule>
    <cfRule type="cellIs" dxfId="1366" priority="218" operator="equal">
      <formula>$B$10</formula>
    </cfRule>
  </conditionalFormatting>
  <conditionalFormatting sqref="C33:C50">
    <cfRule type="cellIs" dxfId="1365" priority="208" operator="equal">
      <formula>$C$10</formula>
    </cfRule>
    <cfRule type="cellIs" dxfId="1364" priority="217" operator="equal">
      <formula>$C$10</formula>
    </cfRule>
  </conditionalFormatting>
  <conditionalFormatting sqref="D33:D50">
    <cfRule type="cellIs" dxfId="1363" priority="207" operator="equal">
      <formula>$D$10</formula>
    </cfRule>
    <cfRule type="cellIs" dxfId="1362" priority="216" operator="equal">
      <formula>$D$10</formula>
    </cfRule>
  </conditionalFormatting>
  <conditionalFormatting sqref="E33:E50">
    <cfRule type="cellIs" dxfId="1361" priority="206" operator="equal">
      <formula>$E$10</formula>
    </cfRule>
    <cfRule type="cellIs" dxfId="1360" priority="215" operator="equal">
      <formula>$E$10</formula>
    </cfRule>
  </conditionalFormatting>
  <conditionalFormatting sqref="F33:F50">
    <cfRule type="cellIs" dxfId="1359" priority="205" operator="equal">
      <formula>$F$10</formula>
    </cfRule>
    <cfRule type="cellIs" dxfId="1358" priority="214" operator="equal">
      <formula>$F$10</formula>
    </cfRule>
  </conditionalFormatting>
  <conditionalFormatting sqref="G33:G50">
    <cfRule type="cellIs" dxfId="1357" priority="204" operator="equal">
      <formula>$G$10</formula>
    </cfRule>
    <cfRule type="cellIs" dxfId="1356" priority="213" operator="equal">
      <formula>$G$10</formula>
    </cfRule>
  </conditionalFormatting>
  <conditionalFormatting sqref="H33:H50">
    <cfRule type="cellIs" dxfId="1355" priority="203" operator="equal">
      <formula>$H$10</formula>
    </cfRule>
    <cfRule type="cellIs" dxfId="1354" priority="212" operator="equal">
      <formula>$H$10</formula>
    </cfRule>
  </conditionalFormatting>
  <conditionalFormatting sqref="I33:I50">
    <cfRule type="cellIs" dxfId="1353" priority="202" operator="equal">
      <formula>$I$10</formula>
    </cfRule>
    <cfRule type="cellIs" dxfId="1352" priority="211" operator="equal">
      <formula>$I$10</formula>
    </cfRule>
  </conditionalFormatting>
  <conditionalFormatting sqref="J33:J50">
    <cfRule type="cellIs" dxfId="1351" priority="201" operator="equal">
      <formula>$J$10</formula>
    </cfRule>
    <cfRule type="cellIs" dxfId="1350" priority="210" operator="equal">
      <formula>$J$10</formula>
    </cfRule>
  </conditionalFormatting>
  <conditionalFormatting sqref="B12">
    <cfRule type="cellIs" dxfId="1349" priority="173" operator="equal">
      <formula>$B$10</formula>
    </cfRule>
    <cfRule type="cellIs" dxfId="1348" priority="182" operator="equal">
      <formula>$B$10</formula>
    </cfRule>
  </conditionalFormatting>
  <conditionalFormatting sqref="C12">
    <cfRule type="cellIs" dxfId="1347" priority="172" operator="equal">
      <formula>$C$10</formula>
    </cfRule>
    <cfRule type="cellIs" dxfId="1346" priority="181" operator="equal">
      <formula>$C$10</formula>
    </cfRule>
  </conditionalFormatting>
  <conditionalFormatting sqref="D12">
    <cfRule type="cellIs" dxfId="1345" priority="171" operator="equal">
      <formula>$D$10</formula>
    </cfRule>
    <cfRule type="cellIs" dxfId="1344" priority="180" operator="equal">
      <formula>$D$10</formula>
    </cfRule>
  </conditionalFormatting>
  <conditionalFormatting sqref="E12">
    <cfRule type="cellIs" dxfId="1343" priority="170" operator="equal">
      <formula>$E$10</formula>
    </cfRule>
    <cfRule type="cellIs" dxfId="1342" priority="179" operator="equal">
      <formula>$E$10</formula>
    </cfRule>
  </conditionalFormatting>
  <conditionalFormatting sqref="F12">
    <cfRule type="cellIs" dxfId="1341" priority="169" operator="equal">
      <formula>$F$10</formula>
    </cfRule>
    <cfRule type="cellIs" dxfId="1340" priority="178" operator="equal">
      <formula>$F$10</formula>
    </cfRule>
  </conditionalFormatting>
  <conditionalFormatting sqref="G12">
    <cfRule type="cellIs" dxfId="1339" priority="168" operator="equal">
      <formula>$G$10</formula>
    </cfRule>
    <cfRule type="cellIs" dxfId="1338" priority="177" operator="equal">
      <formula>$G$10</formula>
    </cfRule>
  </conditionalFormatting>
  <conditionalFormatting sqref="H12">
    <cfRule type="cellIs" dxfId="1337" priority="167" operator="equal">
      <formula>$H$10</formula>
    </cfRule>
    <cfRule type="cellIs" dxfId="1336" priority="176" operator="equal">
      <formula>$H$10</formula>
    </cfRule>
  </conditionalFormatting>
  <conditionalFormatting sqref="I12">
    <cfRule type="cellIs" dxfId="1335" priority="166" operator="equal">
      <formula>$I$10</formula>
    </cfRule>
    <cfRule type="cellIs" dxfId="1334" priority="175" operator="equal">
      <formula>$I$10</formula>
    </cfRule>
  </conditionalFormatting>
  <conditionalFormatting sqref="J12">
    <cfRule type="cellIs" dxfId="1333" priority="165" operator="equal">
      <formula>$J$10</formula>
    </cfRule>
    <cfRule type="cellIs" dxfId="1332" priority="174" operator="equal">
      <formula>$J$10</formula>
    </cfRule>
  </conditionalFormatting>
  <conditionalFormatting sqref="B11 B31:B32">
    <cfRule type="cellIs" dxfId="1331" priority="191" operator="equal">
      <formula>$B$10</formula>
    </cfRule>
    <cfRule type="cellIs" dxfId="1330" priority="200" operator="equal">
      <formula>$B$10</formula>
    </cfRule>
  </conditionalFormatting>
  <conditionalFormatting sqref="C11 C31:C32">
    <cfRule type="cellIs" dxfId="1329" priority="190" operator="equal">
      <formula>$C$10</formula>
    </cfRule>
    <cfRule type="cellIs" dxfId="1328" priority="199" operator="equal">
      <formula>$C$10</formula>
    </cfRule>
  </conditionalFormatting>
  <conditionalFormatting sqref="D11 D31:D32">
    <cfRule type="cellIs" dxfId="1327" priority="189" operator="equal">
      <formula>$D$10</formula>
    </cfRule>
    <cfRule type="cellIs" dxfId="1326" priority="198" operator="equal">
      <formula>$D$10</formula>
    </cfRule>
  </conditionalFormatting>
  <conditionalFormatting sqref="E11 E31:E32">
    <cfRule type="cellIs" dxfId="1325" priority="188" operator="equal">
      <formula>$E$10</formula>
    </cfRule>
    <cfRule type="cellIs" dxfId="1324" priority="197" operator="equal">
      <formula>$E$10</formula>
    </cfRule>
  </conditionalFormatting>
  <conditionalFormatting sqref="F11 F31:F32">
    <cfRule type="cellIs" dxfId="1323" priority="187" operator="equal">
      <formula>$F$10</formula>
    </cfRule>
    <cfRule type="cellIs" dxfId="1322" priority="196" operator="equal">
      <formula>$F$10</formula>
    </cfRule>
  </conditionalFormatting>
  <conditionalFormatting sqref="G11 G31:G32">
    <cfRule type="cellIs" dxfId="1321" priority="186" operator="equal">
      <formula>$G$10</formula>
    </cfRule>
    <cfRule type="cellIs" dxfId="1320" priority="195" operator="equal">
      <formula>$G$10</formula>
    </cfRule>
  </conditionalFormatting>
  <conditionalFormatting sqref="H11 H31:H32">
    <cfRule type="cellIs" dxfId="1319" priority="185" operator="equal">
      <formula>$H$10</formula>
    </cfRule>
    <cfRule type="cellIs" dxfId="1318" priority="194" operator="equal">
      <formula>$H$10</formula>
    </cfRule>
  </conditionalFormatting>
  <conditionalFormatting sqref="I11 I31:I32">
    <cfRule type="cellIs" dxfId="1317" priority="184" operator="equal">
      <formula>$I$10</formula>
    </cfRule>
    <cfRule type="cellIs" dxfId="1316" priority="193" operator="equal">
      <formula>$I$10</formula>
    </cfRule>
  </conditionalFormatting>
  <conditionalFormatting sqref="J11 J31:J32">
    <cfRule type="cellIs" dxfId="1315" priority="183" operator="equal">
      <formula>$J$10</formula>
    </cfRule>
    <cfRule type="cellIs" dxfId="1314" priority="192" operator="equal">
      <formula>$J$10</formula>
    </cfRule>
  </conditionalFormatting>
  <conditionalFormatting sqref="B31:B50 B11:B12">
    <cfRule type="cellIs" dxfId="1313" priority="164" operator="equal">
      <formula>$B$10</formula>
    </cfRule>
  </conditionalFormatting>
  <conditionalFormatting sqref="C11:C12 C31:C50">
    <cfRule type="cellIs" dxfId="1312" priority="163" operator="equal">
      <formula>$C$10</formula>
    </cfRule>
  </conditionalFormatting>
  <conditionalFormatting sqref="D11:D12 D31:D50">
    <cfRule type="cellIs" dxfId="1311" priority="162" operator="equal">
      <formula>$D$10</formula>
    </cfRule>
  </conditionalFormatting>
  <conditionalFormatting sqref="E11:E12 E31:E50">
    <cfRule type="cellIs" dxfId="1310" priority="153" operator="equal">
      <formula>$E$10</formula>
    </cfRule>
    <cfRule type="cellIs" dxfId="1309" priority="161" operator="equal">
      <formula>$E$10</formula>
    </cfRule>
  </conditionalFormatting>
  <conditionalFormatting sqref="F11:F12 F31:F50">
    <cfRule type="cellIs" dxfId="1308" priority="152" operator="equal">
      <formula>$F$10</formula>
    </cfRule>
    <cfRule type="cellIs" dxfId="1307" priority="160" operator="equal">
      <formula>$F$10</formula>
    </cfRule>
  </conditionalFormatting>
  <conditionalFormatting sqref="G11:G12 G31:G50">
    <cfRule type="cellIs" dxfId="1306" priority="150" operator="equal">
      <formula>$G$10</formula>
    </cfRule>
    <cfRule type="cellIs" priority="151" operator="equal">
      <formula>$G$10</formula>
    </cfRule>
    <cfRule type="cellIs" dxfId="1305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1304" priority="149" operator="equal">
      <formula>$J$10</formula>
    </cfRule>
    <cfRule type="cellIs" dxfId="1303" priority="156" operator="equal">
      <formula>$J$10</formula>
    </cfRule>
  </conditionalFormatting>
  <conditionalFormatting sqref="K11:K12 K31:K50">
    <cfRule type="cellIs" dxfId="1302" priority="155" operator="equal">
      <formula>$K$10</formula>
    </cfRule>
  </conditionalFormatting>
  <conditionalFormatting sqref="L11:L12 L31:L50">
    <cfRule type="cellIs" dxfId="1301" priority="147" operator="equal">
      <formula>$L$10</formula>
    </cfRule>
    <cfRule type="cellIs" dxfId="1300" priority="154" operator="equal">
      <formula>$L$10</formula>
    </cfRule>
  </conditionalFormatting>
  <conditionalFormatting sqref="K11:K12 K31:K49">
    <cfRule type="cellIs" dxfId="1299" priority="148" operator="equal">
      <formula>$K$10</formula>
    </cfRule>
  </conditionalFormatting>
  <conditionalFormatting sqref="B13:B20">
    <cfRule type="cellIs" dxfId="1298" priority="137" operator="equal">
      <formula>$B$10</formula>
    </cfRule>
    <cfRule type="cellIs" dxfId="1297" priority="146" operator="equal">
      <formula>$B$10</formula>
    </cfRule>
  </conditionalFormatting>
  <conditionalFormatting sqref="C13:C20">
    <cfRule type="cellIs" dxfId="1296" priority="136" operator="equal">
      <formula>$C$10</formula>
    </cfRule>
    <cfRule type="cellIs" dxfId="1295" priority="145" operator="equal">
      <formula>$C$10</formula>
    </cfRule>
  </conditionalFormatting>
  <conditionalFormatting sqref="D13:D20">
    <cfRule type="cellIs" dxfId="1294" priority="135" operator="equal">
      <formula>$D$10</formula>
    </cfRule>
    <cfRule type="cellIs" dxfId="1293" priority="144" operator="equal">
      <formula>$D$10</formula>
    </cfRule>
  </conditionalFormatting>
  <conditionalFormatting sqref="E13:E17 E20">
    <cfRule type="cellIs" dxfId="1292" priority="134" operator="equal">
      <formula>$E$10</formula>
    </cfRule>
    <cfRule type="cellIs" dxfId="1291" priority="143" operator="equal">
      <formula>$E$10</formula>
    </cfRule>
  </conditionalFormatting>
  <conditionalFormatting sqref="F13:F17 F20">
    <cfRule type="cellIs" dxfId="1290" priority="133" operator="equal">
      <formula>$F$10</formula>
    </cfRule>
    <cfRule type="cellIs" dxfId="1289" priority="142" operator="equal">
      <formula>$F$10</formula>
    </cfRule>
  </conditionalFormatting>
  <conditionalFormatting sqref="G13:G17 G20">
    <cfRule type="cellIs" dxfId="1288" priority="132" operator="equal">
      <formula>$G$10</formula>
    </cfRule>
    <cfRule type="cellIs" dxfId="1287" priority="141" operator="equal">
      <formula>$G$10</formula>
    </cfRule>
  </conditionalFormatting>
  <conditionalFormatting sqref="H13:H17 H20">
    <cfRule type="cellIs" dxfId="1286" priority="131" operator="equal">
      <formula>$H$10</formula>
    </cfRule>
    <cfRule type="cellIs" dxfId="1285" priority="140" operator="equal">
      <formula>$H$10</formula>
    </cfRule>
  </conditionalFormatting>
  <conditionalFormatting sqref="I13:I17 I20">
    <cfRule type="cellIs" dxfId="1284" priority="130" operator="equal">
      <formula>$I$10</formula>
    </cfRule>
    <cfRule type="cellIs" dxfId="1283" priority="139" operator="equal">
      <formula>$I$10</formula>
    </cfRule>
  </conditionalFormatting>
  <conditionalFormatting sqref="J13:J17 J20">
    <cfRule type="cellIs" dxfId="1282" priority="129" operator="equal">
      <formula>$J$10</formula>
    </cfRule>
    <cfRule type="cellIs" dxfId="1281" priority="138" operator="equal">
      <formula>$J$10</formula>
    </cfRule>
  </conditionalFormatting>
  <conditionalFormatting sqref="B13:B20">
    <cfRule type="cellIs" dxfId="1280" priority="128" operator="equal">
      <formula>$B$10</formula>
    </cfRule>
  </conditionalFormatting>
  <conditionalFormatting sqref="C13:C20">
    <cfRule type="cellIs" dxfId="1279" priority="127" operator="equal">
      <formula>$C$10</formula>
    </cfRule>
  </conditionalFormatting>
  <conditionalFormatting sqref="D13:D20">
    <cfRule type="cellIs" dxfId="1278" priority="126" operator="equal">
      <formula>$D$10</formula>
    </cfRule>
  </conditionalFormatting>
  <conditionalFormatting sqref="E13:E17 E20">
    <cfRule type="cellIs" dxfId="1277" priority="117" operator="equal">
      <formula>$E$10</formula>
    </cfRule>
    <cfRule type="cellIs" dxfId="1276" priority="125" operator="equal">
      <formula>$E$10</formula>
    </cfRule>
  </conditionalFormatting>
  <conditionalFormatting sqref="F13:F17 F20">
    <cfRule type="cellIs" dxfId="1275" priority="116" operator="equal">
      <formula>$F$10</formula>
    </cfRule>
    <cfRule type="cellIs" dxfId="1274" priority="124" operator="equal">
      <formula>$F$10</formula>
    </cfRule>
  </conditionalFormatting>
  <conditionalFormatting sqref="G13:G17 G20">
    <cfRule type="cellIs" dxfId="1273" priority="114" operator="equal">
      <formula>$G$10</formula>
    </cfRule>
    <cfRule type="cellIs" priority="115" operator="equal">
      <formula>$G$10</formula>
    </cfRule>
    <cfRule type="cellIs" dxfId="1272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1271" priority="113" operator="equal">
      <formula>$J$10</formula>
    </cfRule>
    <cfRule type="cellIs" dxfId="1270" priority="120" operator="equal">
      <formula>$J$10</formula>
    </cfRule>
  </conditionalFormatting>
  <conditionalFormatting sqref="K13:K17 K20">
    <cfRule type="cellIs" dxfId="1269" priority="119" operator="equal">
      <formula>$K$10</formula>
    </cfRule>
  </conditionalFormatting>
  <conditionalFormatting sqref="L13:L17 L20">
    <cfRule type="cellIs" dxfId="1268" priority="111" operator="equal">
      <formula>$L$10</formula>
    </cfRule>
    <cfRule type="cellIs" dxfId="1267" priority="118" operator="equal">
      <formula>$L$10</formula>
    </cfRule>
  </conditionalFormatting>
  <conditionalFormatting sqref="K13:K17 K20">
    <cfRule type="cellIs" dxfId="1266" priority="112" operator="equal">
      <formula>$K$10</formula>
    </cfRule>
  </conditionalFormatting>
  <conditionalFormatting sqref="E18:E19">
    <cfRule type="cellIs" dxfId="1265" priority="104" operator="equal">
      <formula>$E$10</formula>
    </cfRule>
    <cfRule type="cellIs" dxfId="1264" priority="110" operator="equal">
      <formula>$E$10</formula>
    </cfRule>
  </conditionalFormatting>
  <conditionalFormatting sqref="F18:F19">
    <cfRule type="cellIs" dxfId="1263" priority="103" operator="equal">
      <formula>$F$10</formula>
    </cfRule>
    <cfRule type="cellIs" dxfId="1262" priority="109" operator="equal">
      <formula>$F$10</formula>
    </cfRule>
  </conditionalFormatting>
  <conditionalFormatting sqref="G18:G19">
    <cfRule type="cellIs" dxfId="1261" priority="102" operator="equal">
      <formula>$G$10</formula>
    </cfRule>
    <cfRule type="cellIs" dxfId="1260" priority="108" operator="equal">
      <formula>$G$10</formula>
    </cfRule>
  </conditionalFormatting>
  <conditionalFormatting sqref="H18:H19">
    <cfRule type="cellIs" dxfId="1259" priority="101" operator="equal">
      <formula>$H$10</formula>
    </cfRule>
    <cfRule type="cellIs" dxfId="1258" priority="107" operator="equal">
      <formula>$H$10</formula>
    </cfRule>
  </conditionalFormatting>
  <conditionalFormatting sqref="I18:I19">
    <cfRule type="cellIs" dxfId="1257" priority="100" operator="equal">
      <formula>$I$10</formula>
    </cfRule>
    <cfRule type="cellIs" dxfId="1256" priority="106" operator="equal">
      <formula>$I$10</formula>
    </cfRule>
  </conditionalFormatting>
  <conditionalFormatting sqref="J18:J19">
    <cfRule type="cellIs" dxfId="1255" priority="99" operator="equal">
      <formula>$J$10</formula>
    </cfRule>
    <cfRule type="cellIs" dxfId="1254" priority="105" operator="equal">
      <formula>$J$10</formula>
    </cfRule>
  </conditionalFormatting>
  <conditionalFormatting sqref="E18:E19">
    <cfRule type="cellIs" dxfId="1253" priority="90" operator="equal">
      <formula>$E$10</formula>
    </cfRule>
    <cfRule type="cellIs" dxfId="1252" priority="98" operator="equal">
      <formula>$E$10</formula>
    </cfRule>
  </conditionalFormatting>
  <conditionalFormatting sqref="F18:F19">
    <cfRule type="cellIs" dxfId="1251" priority="89" operator="equal">
      <formula>$F$10</formula>
    </cfRule>
    <cfRule type="cellIs" dxfId="1250" priority="97" operator="equal">
      <formula>$F$10</formula>
    </cfRule>
  </conditionalFormatting>
  <conditionalFormatting sqref="G18:G19">
    <cfRule type="cellIs" dxfId="1249" priority="87" operator="equal">
      <formula>$G$10</formula>
    </cfRule>
    <cfRule type="cellIs" priority="88" operator="equal">
      <formula>$G$10</formula>
    </cfRule>
    <cfRule type="cellIs" dxfId="1248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1247" priority="86" operator="equal">
      <formula>$J$10</formula>
    </cfRule>
    <cfRule type="cellIs" dxfId="1246" priority="93" operator="equal">
      <formula>$J$10</formula>
    </cfRule>
  </conditionalFormatting>
  <conditionalFormatting sqref="K18:K19">
    <cfRule type="cellIs" dxfId="1245" priority="92" operator="equal">
      <formula>$K$10</formula>
    </cfRule>
  </conditionalFormatting>
  <conditionalFormatting sqref="L18:L19">
    <cfRule type="cellIs" dxfId="1244" priority="84" operator="equal">
      <formula>$L$10</formula>
    </cfRule>
    <cfRule type="cellIs" dxfId="1243" priority="91" operator="equal">
      <formula>$L$10</formula>
    </cfRule>
  </conditionalFormatting>
  <conditionalFormatting sqref="K18:K19">
    <cfRule type="cellIs" dxfId="1242" priority="85" operator="equal">
      <formula>$K$10</formula>
    </cfRule>
  </conditionalFormatting>
  <conditionalFormatting sqref="B22">
    <cfRule type="cellIs" dxfId="1241" priority="56" operator="equal">
      <formula>$B$10</formula>
    </cfRule>
    <cfRule type="cellIs" dxfId="1240" priority="65" operator="equal">
      <formula>$B$10</formula>
    </cfRule>
  </conditionalFormatting>
  <conditionalFormatting sqref="C22">
    <cfRule type="cellIs" dxfId="1239" priority="55" operator="equal">
      <formula>$C$10</formula>
    </cfRule>
    <cfRule type="cellIs" dxfId="1238" priority="64" operator="equal">
      <formula>$C$10</formula>
    </cfRule>
  </conditionalFormatting>
  <conditionalFormatting sqref="D22">
    <cfRule type="cellIs" dxfId="1237" priority="54" operator="equal">
      <formula>$D$10</formula>
    </cfRule>
    <cfRule type="cellIs" dxfId="1236" priority="63" operator="equal">
      <formula>$D$10</formula>
    </cfRule>
  </conditionalFormatting>
  <conditionalFormatting sqref="E22">
    <cfRule type="cellIs" dxfId="1235" priority="53" operator="equal">
      <formula>$E$10</formula>
    </cfRule>
    <cfRule type="cellIs" dxfId="1234" priority="62" operator="equal">
      <formula>$E$10</formula>
    </cfRule>
  </conditionalFormatting>
  <conditionalFormatting sqref="F22">
    <cfRule type="cellIs" dxfId="1233" priority="52" operator="equal">
      <formula>$F$10</formula>
    </cfRule>
    <cfRule type="cellIs" dxfId="1232" priority="61" operator="equal">
      <formula>$F$10</formula>
    </cfRule>
  </conditionalFormatting>
  <conditionalFormatting sqref="G22">
    <cfRule type="cellIs" dxfId="1231" priority="51" operator="equal">
      <formula>$G$10</formula>
    </cfRule>
    <cfRule type="cellIs" dxfId="1230" priority="60" operator="equal">
      <formula>$G$10</formula>
    </cfRule>
  </conditionalFormatting>
  <conditionalFormatting sqref="H22">
    <cfRule type="cellIs" dxfId="1229" priority="50" operator="equal">
      <formula>$H$10</formula>
    </cfRule>
    <cfRule type="cellIs" dxfId="1228" priority="59" operator="equal">
      <formula>$H$10</formula>
    </cfRule>
  </conditionalFormatting>
  <conditionalFormatting sqref="I22">
    <cfRule type="cellIs" dxfId="1227" priority="49" operator="equal">
      <formula>$I$10</formula>
    </cfRule>
    <cfRule type="cellIs" dxfId="1226" priority="58" operator="equal">
      <formula>$I$10</formula>
    </cfRule>
  </conditionalFormatting>
  <conditionalFormatting sqref="J22">
    <cfRule type="cellIs" dxfId="1225" priority="48" operator="equal">
      <formula>$J$10</formula>
    </cfRule>
    <cfRule type="cellIs" dxfId="1224" priority="57" operator="equal">
      <formula>$J$10</formula>
    </cfRule>
  </conditionalFormatting>
  <conditionalFormatting sqref="B21 B23:B30">
    <cfRule type="cellIs" dxfId="1223" priority="74" operator="equal">
      <formula>$B$10</formula>
    </cfRule>
    <cfRule type="cellIs" dxfId="1222" priority="83" operator="equal">
      <formula>$B$10</formula>
    </cfRule>
  </conditionalFormatting>
  <conditionalFormatting sqref="C21 C23:C30">
    <cfRule type="cellIs" dxfId="1221" priority="73" operator="equal">
      <formula>$C$10</formula>
    </cfRule>
    <cfRule type="cellIs" dxfId="1220" priority="82" operator="equal">
      <formula>$C$10</formula>
    </cfRule>
  </conditionalFormatting>
  <conditionalFormatting sqref="D21 D23:D30">
    <cfRule type="cellIs" dxfId="1219" priority="72" operator="equal">
      <formula>$D$10</formula>
    </cfRule>
    <cfRule type="cellIs" dxfId="1218" priority="81" operator="equal">
      <formula>$D$10</formula>
    </cfRule>
  </conditionalFormatting>
  <conditionalFormatting sqref="E21 E23:E27 E30">
    <cfRule type="cellIs" dxfId="1217" priority="71" operator="equal">
      <formula>$E$10</formula>
    </cfRule>
    <cfRule type="cellIs" dxfId="1216" priority="80" operator="equal">
      <formula>$E$10</formula>
    </cfRule>
  </conditionalFormatting>
  <conditionalFormatting sqref="F21 F23:F27 F30">
    <cfRule type="cellIs" dxfId="1215" priority="70" operator="equal">
      <formula>$F$10</formula>
    </cfRule>
    <cfRule type="cellIs" dxfId="1214" priority="79" operator="equal">
      <formula>$F$10</formula>
    </cfRule>
  </conditionalFormatting>
  <conditionalFormatting sqref="G21 G23:G27 G30">
    <cfRule type="cellIs" dxfId="1213" priority="69" operator="equal">
      <formula>$G$10</formula>
    </cfRule>
    <cfRule type="cellIs" dxfId="1212" priority="78" operator="equal">
      <formula>$G$10</formula>
    </cfRule>
  </conditionalFormatting>
  <conditionalFormatting sqref="H21 H23:H27 H30">
    <cfRule type="cellIs" dxfId="1211" priority="68" operator="equal">
      <formula>$H$10</formula>
    </cfRule>
    <cfRule type="cellIs" dxfId="1210" priority="77" operator="equal">
      <formula>$H$10</formula>
    </cfRule>
  </conditionalFormatting>
  <conditionalFormatting sqref="I21 I23:I27 I30">
    <cfRule type="cellIs" dxfId="1209" priority="67" operator="equal">
      <formula>$I$10</formula>
    </cfRule>
    <cfRule type="cellIs" dxfId="1208" priority="76" operator="equal">
      <formula>$I$10</formula>
    </cfRule>
  </conditionalFormatting>
  <conditionalFormatting sqref="J21 J23:J27 J30">
    <cfRule type="cellIs" dxfId="1207" priority="66" operator="equal">
      <formula>$J$10</formula>
    </cfRule>
    <cfRule type="cellIs" dxfId="1206" priority="75" operator="equal">
      <formula>$J$10</formula>
    </cfRule>
  </conditionalFormatting>
  <conditionalFormatting sqref="B21:B30">
    <cfRule type="cellIs" dxfId="1205" priority="47" operator="equal">
      <formula>$B$10</formula>
    </cfRule>
  </conditionalFormatting>
  <conditionalFormatting sqref="C21:C30">
    <cfRule type="cellIs" dxfId="1204" priority="46" operator="equal">
      <formula>$C$10</formula>
    </cfRule>
  </conditionalFormatting>
  <conditionalFormatting sqref="D21:D30">
    <cfRule type="cellIs" dxfId="1203" priority="45" operator="equal">
      <formula>$D$10</formula>
    </cfRule>
  </conditionalFormatting>
  <conditionalFormatting sqref="E21:E27 E30">
    <cfRule type="cellIs" dxfId="1202" priority="36" operator="equal">
      <formula>$E$10</formula>
    </cfRule>
    <cfRule type="cellIs" dxfId="1201" priority="44" operator="equal">
      <formula>$E$10</formula>
    </cfRule>
  </conditionalFormatting>
  <conditionalFormatting sqref="F21:F27 F30">
    <cfRule type="cellIs" dxfId="1200" priority="35" operator="equal">
      <formula>$F$10</formula>
    </cfRule>
    <cfRule type="cellIs" dxfId="1199" priority="43" operator="equal">
      <formula>$F$10</formula>
    </cfRule>
  </conditionalFormatting>
  <conditionalFormatting sqref="G21:G27 G30">
    <cfRule type="cellIs" dxfId="1198" priority="33" operator="equal">
      <formula>$G$10</formula>
    </cfRule>
    <cfRule type="cellIs" priority="34" operator="equal">
      <formula>$G$10</formula>
    </cfRule>
    <cfRule type="cellIs" dxfId="1197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1196" priority="32" operator="equal">
      <formula>$J$10</formula>
    </cfRule>
    <cfRule type="cellIs" dxfId="1195" priority="39" operator="equal">
      <formula>$J$10</formula>
    </cfRule>
  </conditionalFormatting>
  <conditionalFormatting sqref="K21:K27 K30">
    <cfRule type="cellIs" dxfId="1194" priority="38" operator="equal">
      <formula>$K$10</formula>
    </cfRule>
  </conditionalFormatting>
  <conditionalFormatting sqref="L21:L27 L30">
    <cfRule type="cellIs" dxfId="1193" priority="30" operator="equal">
      <formula>$L$10</formula>
    </cfRule>
    <cfRule type="cellIs" dxfId="1192" priority="37" operator="equal">
      <formula>$L$10</formula>
    </cfRule>
  </conditionalFormatting>
  <conditionalFormatting sqref="K21:K27 K30">
    <cfRule type="cellIs" dxfId="1191" priority="31" operator="equal">
      <formula>$K$10</formula>
    </cfRule>
  </conditionalFormatting>
  <conditionalFormatting sqref="E28:E29">
    <cfRule type="cellIs" dxfId="1190" priority="23" operator="equal">
      <formula>$E$10</formula>
    </cfRule>
    <cfRule type="cellIs" dxfId="1189" priority="29" operator="equal">
      <formula>$E$10</formula>
    </cfRule>
  </conditionalFormatting>
  <conditionalFormatting sqref="F28:F29">
    <cfRule type="cellIs" dxfId="1188" priority="22" operator="equal">
      <formula>$F$10</formula>
    </cfRule>
    <cfRule type="cellIs" dxfId="1187" priority="28" operator="equal">
      <formula>$F$10</formula>
    </cfRule>
  </conditionalFormatting>
  <conditionalFormatting sqref="G28:G29">
    <cfRule type="cellIs" dxfId="1186" priority="21" operator="equal">
      <formula>$G$10</formula>
    </cfRule>
    <cfRule type="cellIs" dxfId="1185" priority="27" operator="equal">
      <formula>$G$10</formula>
    </cfRule>
  </conditionalFormatting>
  <conditionalFormatting sqref="H28:H29">
    <cfRule type="cellIs" dxfId="1184" priority="20" operator="equal">
      <formula>$H$10</formula>
    </cfRule>
    <cfRule type="cellIs" dxfId="1183" priority="26" operator="equal">
      <formula>$H$10</formula>
    </cfRule>
  </conditionalFormatting>
  <conditionalFormatting sqref="I28:I29">
    <cfRule type="cellIs" dxfId="1182" priority="19" operator="equal">
      <formula>$I$10</formula>
    </cfRule>
    <cfRule type="cellIs" dxfId="1181" priority="25" operator="equal">
      <formula>$I$10</formula>
    </cfRule>
  </conditionalFormatting>
  <conditionalFormatting sqref="J28:J29">
    <cfRule type="cellIs" dxfId="1180" priority="18" operator="equal">
      <formula>$J$10</formula>
    </cfRule>
    <cfRule type="cellIs" dxfId="1179" priority="24" operator="equal">
      <formula>$J$10</formula>
    </cfRule>
  </conditionalFormatting>
  <conditionalFormatting sqref="E28:E29">
    <cfRule type="cellIs" dxfId="1178" priority="9" operator="equal">
      <formula>$E$10</formula>
    </cfRule>
    <cfRule type="cellIs" dxfId="1177" priority="17" operator="equal">
      <formula>$E$10</formula>
    </cfRule>
  </conditionalFormatting>
  <conditionalFormatting sqref="F28:F29">
    <cfRule type="cellIs" dxfId="1176" priority="8" operator="equal">
      <formula>$F$10</formula>
    </cfRule>
    <cfRule type="cellIs" dxfId="1175" priority="16" operator="equal">
      <formula>$F$10</formula>
    </cfRule>
  </conditionalFormatting>
  <conditionalFormatting sqref="G28:G29">
    <cfRule type="cellIs" dxfId="1174" priority="6" operator="equal">
      <formula>$G$10</formula>
    </cfRule>
    <cfRule type="cellIs" priority="7" operator="equal">
      <formula>$G$10</formula>
    </cfRule>
    <cfRule type="cellIs" dxfId="1173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1172" priority="5" operator="equal">
      <formula>$J$10</formula>
    </cfRule>
    <cfRule type="cellIs" dxfId="1171" priority="12" operator="equal">
      <formula>$J$10</formula>
    </cfRule>
  </conditionalFormatting>
  <conditionalFormatting sqref="K28:K29">
    <cfRule type="cellIs" dxfId="1170" priority="11" operator="equal">
      <formula>$K$10</formula>
    </cfRule>
  </conditionalFormatting>
  <conditionalFormatting sqref="L28:L29">
    <cfRule type="cellIs" dxfId="1169" priority="3" operator="equal">
      <formula>$L$10</formula>
    </cfRule>
    <cfRule type="cellIs" dxfId="1168" priority="10" operator="equal">
      <formula>$L$10</formula>
    </cfRule>
  </conditionalFormatting>
  <conditionalFormatting sqref="K28:K29">
    <cfRule type="cellIs" dxfId="1167" priority="4" operator="equal">
      <formula>$K$10</formula>
    </cfRule>
  </conditionalFormatting>
  <conditionalFormatting sqref="B12">
    <cfRule type="cellIs" dxfId="1166" priority="1" operator="equal">
      <formula>$B$10</formula>
    </cfRule>
    <cfRule type="cellIs" dxfId="1165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116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A8:A10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Q53:Q54"/>
    <mergeCell ref="R53:R54"/>
    <mergeCell ref="S53:S54"/>
    <mergeCell ref="T53:T54"/>
    <mergeCell ref="U53:U54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</mergeCells>
  <phoneticPr fontId="0" type="noConversion"/>
  <conditionalFormatting sqref="B33:B50">
    <cfRule type="cellIs" dxfId="1164" priority="209" operator="equal">
      <formula>$B$10</formula>
    </cfRule>
    <cfRule type="cellIs" dxfId="1163" priority="218" operator="equal">
      <formula>$B$10</formula>
    </cfRule>
  </conditionalFormatting>
  <conditionalFormatting sqref="C33:C50">
    <cfRule type="cellIs" dxfId="1162" priority="208" operator="equal">
      <formula>$C$10</formula>
    </cfRule>
    <cfRule type="cellIs" dxfId="1161" priority="217" operator="equal">
      <formula>$C$10</formula>
    </cfRule>
  </conditionalFormatting>
  <conditionalFormatting sqref="D33:D50">
    <cfRule type="cellIs" dxfId="1160" priority="207" operator="equal">
      <formula>$D$10</formula>
    </cfRule>
    <cfRule type="cellIs" dxfId="1159" priority="216" operator="equal">
      <formula>$D$10</formula>
    </cfRule>
  </conditionalFormatting>
  <conditionalFormatting sqref="E33:E50">
    <cfRule type="cellIs" dxfId="1158" priority="206" operator="equal">
      <formula>$E$10</formula>
    </cfRule>
    <cfRule type="cellIs" dxfId="1157" priority="215" operator="equal">
      <formula>$E$10</formula>
    </cfRule>
  </conditionalFormatting>
  <conditionalFormatting sqref="F33:F50">
    <cfRule type="cellIs" dxfId="1156" priority="205" operator="equal">
      <formula>$F$10</formula>
    </cfRule>
    <cfRule type="cellIs" dxfId="1155" priority="214" operator="equal">
      <formula>$F$10</formula>
    </cfRule>
  </conditionalFormatting>
  <conditionalFormatting sqref="G33:G50">
    <cfRule type="cellIs" dxfId="1154" priority="204" operator="equal">
      <formula>$G$10</formula>
    </cfRule>
    <cfRule type="cellIs" dxfId="1153" priority="213" operator="equal">
      <formula>$G$10</formula>
    </cfRule>
  </conditionalFormatting>
  <conditionalFormatting sqref="H33:H50">
    <cfRule type="cellIs" dxfId="1152" priority="203" operator="equal">
      <formula>$H$10</formula>
    </cfRule>
    <cfRule type="cellIs" dxfId="1151" priority="212" operator="equal">
      <formula>$H$10</formula>
    </cfRule>
  </conditionalFormatting>
  <conditionalFormatting sqref="I33:I50">
    <cfRule type="cellIs" dxfId="1150" priority="202" operator="equal">
      <formula>$I$10</formula>
    </cfRule>
    <cfRule type="cellIs" dxfId="1149" priority="211" operator="equal">
      <formula>$I$10</formula>
    </cfRule>
  </conditionalFormatting>
  <conditionalFormatting sqref="J33:J50">
    <cfRule type="cellIs" dxfId="1148" priority="201" operator="equal">
      <formula>$J$10</formula>
    </cfRule>
    <cfRule type="cellIs" dxfId="1147" priority="210" operator="equal">
      <formula>$J$10</formula>
    </cfRule>
  </conditionalFormatting>
  <conditionalFormatting sqref="B12">
    <cfRule type="cellIs" dxfId="1146" priority="173" operator="equal">
      <formula>$B$10</formula>
    </cfRule>
    <cfRule type="cellIs" dxfId="1145" priority="182" operator="equal">
      <formula>$B$10</formula>
    </cfRule>
  </conditionalFormatting>
  <conditionalFormatting sqref="C12">
    <cfRule type="cellIs" dxfId="1144" priority="172" operator="equal">
      <formula>$C$10</formula>
    </cfRule>
    <cfRule type="cellIs" dxfId="1143" priority="181" operator="equal">
      <formula>$C$10</formula>
    </cfRule>
  </conditionalFormatting>
  <conditionalFormatting sqref="D12">
    <cfRule type="cellIs" dxfId="1142" priority="171" operator="equal">
      <formula>$D$10</formula>
    </cfRule>
    <cfRule type="cellIs" dxfId="1141" priority="180" operator="equal">
      <formula>$D$10</formula>
    </cfRule>
  </conditionalFormatting>
  <conditionalFormatting sqref="E12">
    <cfRule type="cellIs" dxfId="1140" priority="170" operator="equal">
      <formula>$E$10</formula>
    </cfRule>
    <cfRule type="cellIs" dxfId="1139" priority="179" operator="equal">
      <formula>$E$10</formula>
    </cfRule>
  </conditionalFormatting>
  <conditionalFormatting sqref="F12">
    <cfRule type="cellIs" dxfId="1138" priority="169" operator="equal">
      <formula>$F$10</formula>
    </cfRule>
    <cfRule type="cellIs" dxfId="1137" priority="178" operator="equal">
      <formula>$F$10</formula>
    </cfRule>
  </conditionalFormatting>
  <conditionalFormatting sqref="G12">
    <cfRule type="cellIs" dxfId="1136" priority="168" operator="equal">
      <formula>$G$10</formula>
    </cfRule>
    <cfRule type="cellIs" dxfId="1135" priority="177" operator="equal">
      <formula>$G$10</formula>
    </cfRule>
  </conditionalFormatting>
  <conditionalFormatting sqref="H12">
    <cfRule type="cellIs" dxfId="1134" priority="167" operator="equal">
      <formula>$H$10</formula>
    </cfRule>
    <cfRule type="cellIs" dxfId="1133" priority="176" operator="equal">
      <formula>$H$10</formula>
    </cfRule>
  </conditionalFormatting>
  <conditionalFormatting sqref="I12">
    <cfRule type="cellIs" dxfId="1132" priority="166" operator="equal">
      <formula>$I$10</formula>
    </cfRule>
    <cfRule type="cellIs" dxfId="1131" priority="175" operator="equal">
      <formula>$I$10</formula>
    </cfRule>
  </conditionalFormatting>
  <conditionalFormatting sqref="J12">
    <cfRule type="cellIs" dxfId="1130" priority="165" operator="equal">
      <formula>$J$10</formula>
    </cfRule>
    <cfRule type="cellIs" dxfId="1129" priority="174" operator="equal">
      <formula>$J$10</formula>
    </cfRule>
  </conditionalFormatting>
  <conditionalFormatting sqref="B11 B31:B32">
    <cfRule type="cellIs" dxfId="1128" priority="191" operator="equal">
      <formula>$B$10</formula>
    </cfRule>
    <cfRule type="cellIs" dxfId="1127" priority="200" operator="equal">
      <formula>$B$10</formula>
    </cfRule>
  </conditionalFormatting>
  <conditionalFormatting sqref="C11 C31:C32">
    <cfRule type="cellIs" dxfId="1126" priority="190" operator="equal">
      <formula>$C$10</formula>
    </cfRule>
    <cfRule type="cellIs" dxfId="1125" priority="199" operator="equal">
      <formula>$C$10</formula>
    </cfRule>
  </conditionalFormatting>
  <conditionalFormatting sqref="D11 D31:D32">
    <cfRule type="cellIs" dxfId="1124" priority="189" operator="equal">
      <formula>$D$10</formula>
    </cfRule>
    <cfRule type="cellIs" dxfId="1123" priority="198" operator="equal">
      <formula>$D$10</formula>
    </cfRule>
  </conditionalFormatting>
  <conditionalFormatting sqref="E11 E31:E32">
    <cfRule type="cellIs" dxfId="1122" priority="188" operator="equal">
      <formula>$E$10</formula>
    </cfRule>
    <cfRule type="cellIs" dxfId="1121" priority="197" operator="equal">
      <formula>$E$10</formula>
    </cfRule>
  </conditionalFormatting>
  <conditionalFormatting sqref="F11 F31:F32">
    <cfRule type="cellIs" dxfId="1120" priority="187" operator="equal">
      <formula>$F$10</formula>
    </cfRule>
    <cfRule type="cellIs" dxfId="1119" priority="196" operator="equal">
      <formula>$F$10</formula>
    </cfRule>
  </conditionalFormatting>
  <conditionalFormatting sqref="G11 G31:G32">
    <cfRule type="cellIs" dxfId="1118" priority="186" operator="equal">
      <formula>$G$10</formula>
    </cfRule>
    <cfRule type="cellIs" dxfId="1117" priority="195" operator="equal">
      <formula>$G$10</formula>
    </cfRule>
  </conditionalFormatting>
  <conditionalFormatting sqref="H11 H31:H32">
    <cfRule type="cellIs" dxfId="1116" priority="185" operator="equal">
      <formula>$H$10</formula>
    </cfRule>
    <cfRule type="cellIs" dxfId="1115" priority="194" operator="equal">
      <formula>$H$10</formula>
    </cfRule>
  </conditionalFormatting>
  <conditionalFormatting sqref="I11 I31:I32">
    <cfRule type="cellIs" dxfId="1114" priority="184" operator="equal">
      <formula>$I$10</formula>
    </cfRule>
    <cfRule type="cellIs" dxfId="1113" priority="193" operator="equal">
      <formula>$I$10</formula>
    </cfRule>
  </conditionalFormatting>
  <conditionalFormatting sqref="J11 J31:J32">
    <cfRule type="cellIs" dxfId="1112" priority="183" operator="equal">
      <formula>$J$10</formula>
    </cfRule>
    <cfRule type="cellIs" dxfId="1111" priority="192" operator="equal">
      <formula>$J$10</formula>
    </cfRule>
  </conditionalFormatting>
  <conditionalFormatting sqref="B31:B50 B11:B12">
    <cfRule type="cellIs" dxfId="1110" priority="164" operator="equal">
      <formula>$B$10</formula>
    </cfRule>
  </conditionalFormatting>
  <conditionalFormatting sqref="C11:C12 C31:C50">
    <cfRule type="cellIs" dxfId="1109" priority="163" operator="equal">
      <formula>$C$10</formula>
    </cfRule>
  </conditionalFormatting>
  <conditionalFormatting sqref="D11:D12 D31:D50">
    <cfRule type="cellIs" dxfId="1108" priority="162" operator="equal">
      <formula>$D$10</formula>
    </cfRule>
  </conditionalFormatting>
  <conditionalFormatting sqref="E11:E12 E31:E50">
    <cfRule type="cellIs" dxfId="1107" priority="153" operator="equal">
      <formula>$E$10</formula>
    </cfRule>
    <cfRule type="cellIs" dxfId="1106" priority="161" operator="equal">
      <formula>$E$10</formula>
    </cfRule>
  </conditionalFormatting>
  <conditionalFormatting sqref="F11:F12 F31:F50">
    <cfRule type="cellIs" dxfId="1105" priority="152" operator="equal">
      <formula>$F$10</formula>
    </cfRule>
    <cfRule type="cellIs" dxfId="1104" priority="160" operator="equal">
      <formula>$F$10</formula>
    </cfRule>
  </conditionalFormatting>
  <conditionalFormatting sqref="G11:G12 G31:G50">
    <cfRule type="cellIs" dxfId="1103" priority="150" operator="equal">
      <formula>$G$10</formula>
    </cfRule>
    <cfRule type="cellIs" priority="151" operator="equal">
      <formula>$G$10</formula>
    </cfRule>
    <cfRule type="cellIs" dxfId="1102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1101" priority="149" operator="equal">
      <formula>$J$10</formula>
    </cfRule>
    <cfRule type="cellIs" dxfId="1100" priority="156" operator="equal">
      <formula>$J$10</formula>
    </cfRule>
  </conditionalFormatting>
  <conditionalFormatting sqref="K11:K12 K31:K50">
    <cfRule type="cellIs" dxfId="1099" priority="155" operator="equal">
      <formula>$K$10</formula>
    </cfRule>
  </conditionalFormatting>
  <conditionalFormatting sqref="L11:L12 L31:L50">
    <cfRule type="cellIs" dxfId="1098" priority="147" operator="equal">
      <formula>$L$10</formula>
    </cfRule>
    <cfRule type="cellIs" dxfId="1097" priority="154" operator="equal">
      <formula>$L$10</formula>
    </cfRule>
  </conditionalFormatting>
  <conditionalFormatting sqref="K11:K12 K31:K49">
    <cfRule type="cellIs" dxfId="1096" priority="148" operator="equal">
      <formula>$K$10</formula>
    </cfRule>
  </conditionalFormatting>
  <conditionalFormatting sqref="B13:B20">
    <cfRule type="cellIs" dxfId="1095" priority="137" operator="equal">
      <formula>$B$10</formula>
    </cfRule>
    <cfRule type="cellIs" dxfId="1094" priority="146" operator="equal">
      <formula>$B$10</formula>
    </cfRule>
  </conditionalFormatting>
  <conditionalFormatting sqref="C13:C20">
    <cfRule type="cellIs" dxfId="1093" priority="136" operator="equal">
      <formula>$C$10</formula>
    </cfRule>
    <cfRule type="cellIs" dxfId="1092" priority="145" operator="equal">
      <formula>$C$10</formula>
    </cfRule>
  </conditionalFormatting>
  <conditionalFormatting sqref="D13:D20">
    <cfRule type="cellIs" dxfId="1091" priority="135" operator="equal">
      <formula>$D$10</formula>
    </cfRule>
    <cfRule type="cellIs" dxfId="1090" priority="144" operator="equal">
      <formula>$D$10</formula>
    </cfRule>
  </conditionalFormatting>
  <conditionalFormatting sqref="E13:E17 E20">
    <cfRule type="cellIs" dxfId="1089" priority="134" operator="equal">
      <formula>$E$10</formula>
    </cfRule>
    <cfRule type="cellIs" dxfId="1088" priority="143" operator="equal">
      <formula>$E$10</formula>
    </cfRule>
  </conditionalFormatting>
  <conditionalFormatting sqref="F13:F17 F20">
    <cfRule type="cellIs" dxfId="1087" priority="133" operator="equal">
      <formula>$F$10</formula>
    </cfRule>
    <cfRule type="cellIs" dxfId="1086" priority="142" operator="equal">
      <formula>$F$10</formula>
    </cfRule>
  </conditionalFormatting>
  <conditionalFormatting sqref="G13:G17 G20">
    <cfRule type="cellIs" dxfId="1085" priority="132" operator="equal">
      <formula>$G$10</formula>
    </cfRule>
    <cfRule type="cellIs" dxfId="1084" priority="141" operator="equal">
      <formula>$G$10</formula>
    </cfRule>
  </conditionalFormatting>
  <conditionalFormatting sqref="H13:H17 H20">
    <cfRule type="cellIs" dxfId="1083" priority="131" operator="equal">
      <formula>$H$10</formula>
    </cfRule>
    <cfRule type="cellIs" dxfId="1082" priority="140" operator="equal">
      <formula>$H$10</formula>
    </cfRule>
  </conditionalFormatting>
  <conditionalFormatting sqref="I13:I17 I20">
    <cfRule type="cellIs" dxfId="1081" priority="130" operator="equal">
      <formula>$I$10</formula>
    </cfRule>
    <cfRule type="cellIs" dxfId="1080" priority="139" operator="equal">
      <formula>$I$10</formula>
    </cfRule>
  </conditionalFormatting>
  <conditionalFormatting sqref="J13:J17 J20">
    <cfRule type="cellIs" dxfId="1079" priority="129" operator="equal">
      <formula>$J$10</formula>
    </cfRule>
    <cfRule type="cellIs" dxfId="1078" priority="138" operator="equal">
      <formula>$J$10</formula>
    </cfRule>
  </conditionalFormatting>
  <conditionalFormatting sqref="B13:B20">
    <cfRule type="cellIs" dxfId="1077" priority="128" operator="equal">
      <formula>$B$10</formula>
    </cfRule>
  </conditionalFormatting>
  <conditionalFormatting sqref="C13:C20">
    <cfRule type="cellIs" dxfId="1076" priority="127" operator="equal">
      <formula>$C$10</formula>
    </cfRule>
  </conditionalFormatting>
  <conditionalFormatting sqref="D13:D20">
    <cfRule type="cellIs" dxfId="1075" priority="126" operator="equal">
      <formula>$D$10</formula>
    </cfRule>
  </conditionalFormatting>
  <conditionalFormatting sqref="E13:E17 E20">
    <cfRule type="cellIs" dxfId="1074" priority="117" operator="equal">
      <formula>$E$10</formula>
    </cfRule>
    <cfRule type="cellIs" dxfId="1073" priority="125" operator="equal">
      <formula>$E$10</formula>
    </cfRule>
  </conditionalFormatting>
  <conditionalFormatting sqref="F13:F17 F20">
    <cfRule type="cellIs" dxfId="1072" priority="116" operator="equal">
      <formula>$F$10</formula>
    </cfRule>
    <cfRule type="cellIs" dxfId="1071" priority="124" operator="equal">
      <formula>$F$10</formula>
    </cfRule>
  </conditionalFormatting>
  <conditionalFormatting sqref="G13:G17 G20">
    <cfRule type="cellIs" dxfId="1070" priority="114" operator="equal">
      <formula>$G$10</formula>
    </cfRule>
    <cfRule type="cellIs" priority="115" operator="equal">
      <formula>$G$10</formula>
    </cfRule>
    <cfRule type="cellIs" dxfId="1069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1068" priority="113" operator="equal">
      <formula>$J$10</formula>
    </cfRule>
    <cfRule type="cellIs" dxfId="1067" priority="120" operator="equal">
      <formula>$J$10</formula>
    </cfRule>
  </conditionalFormatting>
  <conditionalFormatting sqref="K13:K17 K20">
    <cfRule type="cellIs" dxfId="1066" priority="119" operator="equal">
      <formula>$K$10</formula>
    </cfRule>
  </conditionalFormatting>
  <conditionalFormatting sqref="L13:L17 L20">
    <cfRule type="cellIs" dxfId="1065" priority="111" operator="equal">
      <formula>$L$10</formula>
    </cfRule>
    <cfRule type="cellIs" dxfId="1064" priority="118" operator="equal">
      <formula>$L$10</formula>
    </cfRule>
  </conditionalFormatting>
  <conditionalFormatting sqref="K13:K17 K20">
    <cfRule type="cellIs" dxfId="1063" priority="112" operator="equal">
      <formula>$K$10</formula>
    </cfRule>
  </conditionalFormatting>
  <conditionalFormatting sqref="E18:E19">
    <cfRule type="cellIs" dxfId="1062" priority="104" operator="equal">
      <formula>$E$10</formula>
    </cfRule>
    <cfRule type="cellIs" dxfId="1061" priority="110" operator="equal">
      <formula>$E$10</formula>
    </cfRule>
  </conditionalFormatting>
  <conditionalFormatting sqref="F18:F19">
    <cfRule type="cellIs" dxfId="1060" priority="103" operator="equal">
      <formula>$F$10</formula>
    </cfRule>
    <cfRule type="cellIs" dxfId="1059" priority="109" operator="equal">
      <formula>$F$10</formula>
    </cfRule>
  </conditionalFormatting>
  <conditionalFormatting sqref="G18:G19">
    <cfRule type="cellIs" dxfId="1058" priority="102" operator="equal">
      <formula>$G$10</formula>
    </cfRule>
    <cfRule type="cellIs" dxfId="1057" priority="108" operator="equal">
      <formula>$G$10</formula>
    </cfRule>
  </conditionalFormatting>
  <conditionalFormatting sqref="H18:H19">
    <cfRule type="cellIs" dxfId="1056" priority="101" operator="equal">
      <formula>$H$10</formula>
    </cfRule>
    <cfRule type="cellIs" dxfId="1055" priority="107" operator="equal">
      <formula>$H$10</formula>
    </cfRule>
  </conditionalFormatting>
  <conditionalFormatting sqref="I18:I19">
    <cfRule type="cellIs" dxfId="1054" priority="100" operator="equal">
      <formula>$I$10</formula>
    </cfRule>
    <cfRule type="cellIs" dxfId="1053" priority="106" operator="equal">
      <formula>$I$10</formula>
    </cfRule>
  </conditionalFormatting>
  <conditionalFormatting sqref="J18:J19">
    <cfRule type="cellIs" dxfId="1052" priority="99" operator="equal">
      <formula>$J$10</formula>
    </cfRule>
    <cfRule type="cellIs" dxfId="1051" priority="105" operator="equal">
      <formula>$J$10</formula>
    </cfRule>
  </conditionalFormatting>
  <conditionalFormatting sqref="E18:E19">
    <cfRule type="cellIs" dxfId="1050" priority="90" operator="equal">
      <formula>$E$10</formula>
    </cfRule>
    <cfRule type="cellIs" dxfId="1049" priority="98" operator="equal">
      <formula>$E$10</formula>
    </cfRule>
  </conditionalFormatting>
  <conditionalFormatting sqref="F18:F19">
    <cfRule type="cellIs" dxfId="1048" priority="89" operator="equal">
      <formula>$F$10</formula>
    </cfRule>
    <cfRule type="cellIs" dxfId="1047" priority="97" operator="equal">
      <formula>$F$10</formula>
    </cfRule>
  </conditionalFormatting>
  <conditionalFormatting sqref="G18:G19">
    <cfRule type="cellIs" dxfId="1046" priority="87" operator="equal">
      <formula>$G$10</formula>
    </cfRule>
    <cfRule type="cellIs" priority="88" operator="equal">
      <formula>$G$10</formula>
    </cfRule>
    <cfRule type="cellIs" dxfId="1045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1044" priority="86" operator="equal">
      <formula>$J$10</formula>
    </cfRule>
    <cfRule type="cellIs" dxfId="1043" priority="93" operator="equal">
      <formula>$J$10</formula>
    </cfRule>
  </conditionalFormatting>
  <conditionalFormatting sqref="K18:K19">
    <cfRule type="cellIs" dxfId="1042" priority="92" operator="equal">
      <formula>$K$10</formula>
    </cfRule>
  </conditionalFormatting>
  <conditionalFormatting sqref="L18:L19">
    <cfRule type="cellIs" dxfId="1041" priority="84" operator="equal">
      <formula>$L$10</formula>
    </cfRule>
    <cfRule type="cellIs" dxfId="1040" priority="91" operator="equal">
      <formula>$L$10</formula>
    </cfRule>
  </conditionalFormatting>
  <conditionalFormatting sqref="K18:K19">
    <cfRule type="cellIs" dxfId="1039" priority="85" operator="equal">
      <formula>$K$10</formula>
    </cfRule>
  </conditionalFormatting>
  <conditionalFormatting sqref="B22">
    <cfRule type="cellIs" dxfId="1038" priority="56" operator="equal">
      <formula>$B$10</formula>
    </cfRule>
    <cfRule type="cellIs" dxfId="1037" priority="65" operator="equal">
      <formula>$B$10</formula>
    </cfRule>
  </conditionalFormatting>
  <conditionalFormatting sqref="C22">
    <cfRule type="cellIs" dxfId="1036" priority="55" operator="equal">
      <formula>$C$10</formula>
    </cfRule>
    <cfRule type="cellIs" dxfId="1035" priority="64" operator="equal">
      <formula>$C$10</formula>
    </cfRule>
  </conditionalFormatting>
  <conditionalFormatting sqref="D22">
    <cfRule type="cellIs" dxfId="1034" priority="54" operator="equal">
      <formula>$D$10</formula>
    </cfRule>
    <cfRule type="cellIs" dxfId="1033" priority="63" operator="equal">
      <formula>$D$10</formula>
    </cfRule>
  </conditionalFormatting>
  <conditionalFormatting sqref="E22">
    <cfRule type="cellIs" dxfId="1032" priority="53" operator="equal">
      <formula>$E$10</formula>
    </cfRule>
    <cfRule type="cellIs" dxfId="1031" priority="62" operator="equal">
      <formula>$E$10</formula>
    </cfRule>
  </conditionalFormatting>
  <conditionalFormatting sqref="F22">
    <cfRule type="cellIs" dxfId="1030" priority="52" operator="equal">
      <formula>$F$10</formula>
    </cfRule>
    <cfRule type="cellIs" dxfId="1029" priority="61" operator="equal">
      <formula>$F$10</formula>
    </cfRule>
  </conditionalFormatting>
  <conditionalFormatting sqref="G22">
    <cfRule type="cellIs" dxfId="1028" priority="51" operator="equal">
      <formula>$G$10</formula>
    </cfRule>
    <cfRule type="cellIs" dxfId="1027" priority="60" operator="equal">
      <formula>$G$10</formula>
    </cfRule>
  </conditionalFormatting>
  <conditionalFormatting sqref="H22">
    <cfRule type="cellIs" dxfId="1026" priority="50" operator="equal">
      <formula>$H$10</formula>
    </cfRule>
    <cfRule type="cellIs" dxfId="1025" priority="59" operator="equal">
      <formula>$H$10</formula>
    </cfRule>
  </conditionalFormatting>
  <conditionalFormatting sqref="I22">
    <cfRule type="cellIs" dxfId="1024" priority="49" operator="equal">
      <formula>$I$10</formula>
    </cfRule>
    <cfRule type="cellIs" dxfId="1023" priority="58" operator="equal">
      <formula>$I$10</formula>
    </cfRule>
  </conditionalFormatting>
  <conditionalFormatting sqref="J22">
    <cfRule type="cellIs" dxfId="1022" priority="48" operator="equal">
      <formula>$J$10</formula>
    </cfRule>
    <cfRule type="cellIs" dxfId="1021" priority="57" operator="equal">
      <formula>$J$10</formula>
    </cfRule>
  </conditionalFormatting>
  <conditionalFormatting sqref="B21 B23:B30">
    <cfRule type="cellIs" dxfId="1020" priority="74" operator="equal">
      <formula>$B$10</formula>
    </cfRule>
    <cfRule type="cellIs" dxfId="1019" priority="83" operator="equal">
      <formula>$B$10</formula>
    </cfRule>
  </conditionalFormatting>
  <conditionalFormatting sqref="C21 C23:C30">
    <cfRule type="cellIs" dxfId="1018" priority="73" operator="equal">
      <formula>$C$10</formula>
    </cfRule>
    <cfRule type="cellIs" dxfId="1017" priority="82" operator="equal">
      <formula>$C$10</formula>
    </cfRule>
  </conditionalFormatting>
  <conditionalFormatting sqref="D21 D23:D30">
    <cfRule type="cellIs" dxfId="1016" priority="72" operator="equal">
      <formula>$D$10</formula>
    </cfRule>
    <cfRule type="cellIs" dxfId="1015" priority="81" operator="equal">
      <formula>$D$10</formula>
    </cfRule>
  </conditionalFormatting>
  <conditionalFormatting sqref="E21 E23:E27 E30">
    <cfRule type="cellIs" dxfId="1014" priority="71" operator="equal">
      <formula>$E$10</formula>
    </cfRule>
    <cfRule type="cellIs" dxfId="1013" priority="80" operator="equal">
      <formula>$E$10</formula>
    </cfRule>
  </conditionalFormatting>
  <conditionalFormatting sqref="F21 F23:F27 F30">
    <cfRule type="cellIs" dxfId="1012" priority="70" operator="equal">
      <formula>$F$10</formula>
    </cfRule>
    <cfRule type="cellIs" dxfId="1011" priority="79" operator="equal">
      <formula>$F$10</formula>
    </cfRule>
  </conditionalFormatting>
  <conditionalFormatting sqref="G21 G23:G27 G30">
    <cfRule type="cellIs" dxfId="1010" priority="69" operator="equal">
      <formula>$G$10</formula>
    </cfRule>
    <cfRule type="cellIs" dxfId="1009" priority="78" operator="equal">
      <formula>$G$10</formula>
    </cfRule>
  </conditionalFormatting>
  <conditionalFormatting sqref="H21 H23:H27 H30">
    <cfRule type="cellIs" dxfId="1008" priority="68" operator="equal">
      <formula>$H$10</formula>
    </cfRule>
    <cfRule type="cellIs" dxfId="1007" priority="77" operator="equal">
      <formula>$H$10</formula>
    </cfRule>
  </conditionalFormatting>
  <conditionalFormatting sqref="I21 I23:I27 I30">
    <cfRule type="cellIs" dxfId="1006" priority="67" operator="equal">
      <formula>$I$10</formula>
    </cfRule>
    <cfRule type="cellIs" dxfId="1005" priority="76" operator="equal">
      <formula>$I$10</formula>
    </cfRule>
  </conditionalFormatting>
  <conditionalFormatting sqref="J21 J23:J27 J30">
    <cfRule type="cellIs" dxfId="1004" priority="66" operator="equal">
      <formula>$J$10</formula>
    </cfRule>
    <cfRule type="cellIs" dxfId="1003" priority="75" operator="equal">
      <formula>$J$10</formula>
    </cfRule>
  </conditionalFormatting>
  <conditionalFormatting sqref="B21:B30">
    <cfRule type="cellIs" dxfId="1002" priority="47" operator="equal">
      <formula>$B$10</formula>
    </cfRule>
  </conditionalFormatting>
  <conditionalFormatting sqref="C21:C30">
    <cfRule type="cellIs" dxfId="1001" priority="46" operator="equal">
      <formula>$C$10</formula>
    </cfRule>
  </conditionalFormatting>
  <conditionalFormatting sqref="D21:D30">
    <cfRule type="cellIs" dxfId="1000" priority="45" operator="equal">
      <formula>$D$10</formula>
    </cfRule>
  </conditionalFormatting>
  <conditionalFormatting sqref="E21:E27 E30">
    <cfRule type="cellIs" dxfId="999" priority="36" operator="equal">
      <formula>$E$10</formula>
    </cfRule>
    <cfRule type="cellIs" dxfId="998" priority="44" operator="equal">
      <formula>$E$10</formula>
    </cfRule>
  </conditionalFormatting>
  <conditionalFormatting sqref="F21:F27 F30">
    <cfRule type="cellIs" dxfId="997" priority="35" operator="equal">
      <formula>$F$10</formula>
    </cfRule>
    <cfRule type="cellIs" dxfId="996" priority="43" operator="equal">
      <formula>$F$10</formula>
    </cfRule>
  </conditionalFormatting>
  <conditionalFormatting sqref="G21:G27 G30">
    <cfRule type="cellIs" dxfId="995" priority="33" operator="equal">
      <formula>$G$10</formula>
    </cfRule>
    <cfRule type="cellIs" priority="34" operator="equal">
      <formula>$G$10</formula>
    </cfRule>
    <cfRule type="cellIs" dxfId="994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993" priority="32" operator="equal">
      <formula>$J$10</formula>
    </cfRule>
    <cfRule type="cellIs" dxfId="992" priority="39" operator="equal">
      <formula>$J$10</formula>
    </cfRule>
  </conditionalFormatting>
  <conditionalFormatting sqref="K21:K27 K30">
    <cfRule type="cellIs" dxfId="991" priority="38" operator="equal">
      <formula>$K$10</formula>
    </cfRule>
  </conditionalFormatting>
  <conditionalFormatting sqref="L21:L27 L30">
    <cfRule type="cellIs" dxfId="990" priority="30" operator="equal">
      <formula>$L$10</formula>
    </cfRule>
    <cfRule type="cellIs" dxfId="989" priority="37" operator="equal">
      <formula>$L$10</formula>
    </cfRule>
  </conditionalFormatting>
  <conditionalFormatting sqref="K21:K27 K30">
    <cfRule type="cellIs" dxfId="988" priority="31" operator="equal">
      <formula>$K$10</formula>
    </cfRule>
  </conditionalFormatting>
  <conditionalFormatting sqref="E28:E29">
    <cfRule type="cellIs" dxfId="987" priority="23" operator="equal">
      <formula>$E$10</formula>
    </cfRule>
    <cfRule type="cellIs" dxfId="986" priority="29" operator="equal">
      <formula>$E$10</formula>
    </cfRule>
  </conditionalFormatting>
  <conditionalFormatting sqref="F28:F29">
    <cfRule type="cellIs" dxfId="985" priority="22" operator="equal">
      <formula>$F$10</formula>
    </cfRule>
    <cfRule type="cellIs" dxfId="984" priority="28" operator="equal">
      <formula>$F$10</formula>
    </cfRule>
  </conditionalFormatting>
  <conditionalFormatting sqref="G28:G29">
    <cfRule type="cellIs" dxfId="983" priority="21" operator="equal">
      <formula>$G$10</formula>
    </cfRule>
    <cfRule type="cellIs" dxfId="982" priority="27" operator="equal">
      <formula>$G$10</formula>
    </cfRule>
  </conditionalFormatting>
  <conditionalFormatting sqref="H28:H29">
    <cfRule type="cellIs" dxfId="981" priority="20" operator="equal">
      <formula>$H$10</formula>
    </cfRule>
    <cfRule type="cellIs" dxfId="980" priority="26" operator="equal">
      <formula>$H$10</formula>
    </cfRule>
  </conditionalFormatting>
  <conditionalFormatting sqref="I28:I29">
    <cfRule type="cellIs" dxfId="979" priority="19" operator="equal">
      <formula>$I$10</formula>
    </cfRule>
    <cfRule type="cellIs" dxfId="978" priority="25" operator="equal">
      <formula>$I$10</formula>
    </cfRule>
  </conditionalFormatting>
  <conditionalFormatting sqref="J28:J29">
    <cfRule type="cellIs" dxfId="977" priority="18" operator="equal">
      <formula>$J$10</formula>
    </cfRule>
    <cfRule type="cellIs" dxfId="976" priority="24" operator="equal">
      <formula>$J$10</formula>
    </cfRule>
  </conditionalFormatting>
  <conditionalFormatting sqref="E28:E29">
    <cfRule type="cellIs" dxfId="975" priority="9" operator="equal">
      <formula>$E$10</formula>
    </cfRule>
    <cfRule type="cellIs" dxfId="974" priority="17" operator="equal">
      <formula>$E$10</formula>
    </cfRule>
  </conditionalFormatting>
  <conditionalFormatting sqref="F28:F29">
    <cfRule type="cellIs" dxfId="973" priority="8" operator="equal">
      <formula>$F$10</formula>
    </cfRule>
    <cfRule type="cellIs" dxfId="972" priority="16" operator="equal">
      <formula>$F$10</formula>
    </cfRule>
  </conditionalFormatting>
  <conditionalFormatting sqref="G28:G29">
    <cfRule type="cellIs" dxfId="971" priority="6" operator="equal">
      <formula>$G$10</formula>
    </cfRule>
    <cfRule type="cellIs" priority="7" operator="equal">
      <formula>$G$10</formula>
    </cfRule>
    <cfRule type="cellIs" dxfId="970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969" priority="5" operator="equal">
      <formula>$J$10</formula>
    </cfRule>
    <cfRule type="cellIs" dxfId="968" priority="12" operator="equal">
      <formula>$J$10</formula>
    </cfRule>
  </conditionalFormatting>
  <conditionalFormatting sqref="K28:K29">
    <cfRule type="cellIs" dxfId="967" priority="11" operator="equal">
      <formula>$K$10</formula>
    </cfRule>
  </conditionalFormatting>
  <conditionalFormatting sqref="L28:L29">
    <cfRule type="cellIs" dxfId="966" priority="3" operator="equal">
      <formula>$L$10</formula>
    </cfRule>
    <cfRule type="cellIs" dxfId="965" priority="10" operator="equal">
      <formula>$L$10</formula>
    </cfRule>
  </conditionalFormatting>
  <conditionalFormatting sqref="K28:K29">
    <cfRule type="cellIs" dxfId="964" priority="4" operator="equal">
      <formula>$K$10</formula>
    </cfRule>
  </conditionalFormatting>
  <conditionalFormatting sqref="B12">
    <cfRule type="cellIs" dxfId="963" priority="1" operator="equal">
      <formula>$B$10</formula>
    </cfRule>
    <cfRule type="cellIs" dxfId="962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115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Q8:Q9"/>
    <mergeCell ref="R8:R9"/>
    <mergeCell ref="S8:S9"/>
    <mergeCell ref="M8:M9"/>
    <mergeCell ref="N8:N9"/>
    <mergeCell ref="O8:O9"/>
    <mergeCell ref="I8:I9"/>
    <mergeCell ref="J8:J9"/>
    <mergeCell ref="K8:K9"/>
    <mergeCell ref="A8:A10"/>
    <mergeCell ref="P8:P9"/>
    <mergeCell ref="AT8:AT9"/>
    <mergeCell ref="AX8:AX9"/>
    <mergeCell ref="AO8:AO9"/>
    <mergeCell ref="AP8:AP9"/>
    <mergeCell ref="AQ8:AQ9"/>
    <mergeCell ref="AR8:AR9"/>
    <mergeCell ref="BD8:BD9"/>
    <mergeCell ref="BE8:BE9"/>
    <mergeCell ref="AY8:AY9"/>
    <mergeCell ref="AZ8:AZ9"/>
    <mergeCell ref="BA8:BA9"/>
    <mergeCell ref="BB8:BB9"/>
    <mergeCell ref="BC8:BC9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R53:R54"/>
    <mergeCell ref="S53:S54"/>
    <mergeCell ref="V56:V58"/>
    <mergeCell ref="T8:T9"/>
    <mergeCell ref="U8:U9"/>
    <mergeCell ref="AH2:AJ3"/>
    <mergeCell ref="AJ4:AJ9"/>
    <mergeCell ref="U53:U54"/>
    <mergeCell ref="AJ51:AJ55"/>
    <mergeCell ref="T53:T54"/>
    <mergeCell ref="B3:M3"/>
    <mergeCell ref="AH4:AH9"/>
    <mergeCell ref="AI4:AI9"/>
    <mergeCell ref="B6:AE6"/>
    <mergeCell ref="B7:AE7"/>
    <mergeCell ref="V8:W8"/>
    <mergeCell ref="X8:AE8"/>
    <mergeCell ref="AF8:AF9"/>
    <mergeCell ref="B8:B9"/>
    <mergeCell ref="C8:C9"/>
    <mergeCell ref="D8:D9"/>
    <mergeCell ref="E8:E9"/>
    <mergeCell ref="F8:F9"/>
    <mergeCell ref="L8:L9"/>
    <mergeCell ref="G8:G9"/>
    <mergeCell ref="H8:H9"/>
    <mergeCell ref="O53:O54"/>
    <mergeCell ref="Q53:Q54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  <mergeCell ref="AS8:AS9"/>
    <mergeCell ref="P53:P54"/>
  </mergeCells>
  <phoneticPr fontId="0" type="noConversion"/>
  <conditionalFormatting sqref="B33:B50">
    <cfRule type="cellIs" dxfId="961" priority="209" operator="equal">
      <formula>$B$10</formula>
    </cfRule>
    <cfRule type="cellIs" dxfId="960" priority="218" operator="equal">
      <formula>$B$10</formula>
    </cfRule>
  </conditionalFormatting>
  <conditionalFormatting sqref="C33:C50">
    <cfRule type="cellIs" dxfId="959" priority="208" operator="equal">
      <formula>$C$10</formula>
    </cfRule>
    <cfRule type="cellIs" dxfId="958" priority="217" operator="equal">
      <formula>$C$10</formula>
    </cfRule>
  </conditionalFormatting>
  <conditionalFormatting sqref="D33:D50">
    <cfRule type="cellIs" dxfId="957" priority="207" operator="equal">
      <formula>$D$10</formula>
    </cfRule>
    <cfRule type="cellIs" dxfId="956" priority="216" operator="equal">
      <formula>$D$10</formula>
    </cfRule>
  </conditionalFormatting>
  <conditionalFormatting sqref="E33:E50">
    <cfRule type="cellIs" dxfId="955" priority="206" operator="equal">
      <formula>$E$10</formula>
    </cfRule>
    <cfRule type="cellIs" dxfId="954" priority="215" operator="equal">
      <formula>$E$10</formula>
    </cfRule>
  </conditionalFormatting>
  <conditionalFormatting sqref="F33:F50">
    <cfRule type="cellIs" dxfId="953" priority="205" operator="equal">
      <formula>$F$10</formula>
    </cfRule>
    <cfRule type="cellIs" dxfId="952" priority="214" operator="equal">
      <formula>$F$10</formula>
    </cfRule>
  </conditionalFormatting>
  <conditionalFormatting sqref="G33:G50">
    <cfRule type="cellIs" dxfId="951" priority="204" operator="equal">
      <formula>$G$10</formula>
    </cfRule>
    <cfRule type="cellIs" dxfId="950" priority="213" operator="equal">
      <formula>$G$10</formula>
    </cfRule>
  </conditionalFormatting>
  <conditionalFormatting sqref="H33:H50">
    <cfRule type="cellIs" dxfId="949" priority="203" operator="equal">
      <formula>$H$10</formula>
    </cfRule>
    <cfRule type="cellIs" dxfId="948" priority="212" operator="equal">
      <formula>$H$10</formula>
    </cfRule>
  </conditionalFormatting>
  <conditionalFormatting sqref="I33:I50">
    <cfRule type="cellIs" dxfId="947" priority="202" operator="equal">
      <formula>$I$10</formula>
    </cfRule>
    <cfRule type="cellIs" dxfId="946" priority="211" operator="equal">
      <formula>$I$10</formula>
    </cfRule>
  </conditionalFormatting>
  <conditionalFormatting sqref="J33:J50">
    <cfRule type="cellIs" dxfId="945" priority="201" operator="equal">
      <formula>$J$10</formula>
    </cfRule>
    <cfRule type="cellIs" dxfId="944" priority="210" operator="equal">
      <formula>$J$10</formula>
    </cfRule>
  </conditionalFormatting>
  <conditionalFormatting sqref="B12">
    <cfRule type="cellIs" dxfId="943" priority="173" operator="equal">
      <formula>$B$10</formula>
    </cfRule>
    <cfRule type="cellIs" dxfId="942" priority="182" operator="equal">
      <formula>$B$10</formula>
    </cfRule>
  </conditionalFormatting>
  <conditionalFormatting sqref="C12">
    <cfRule type="cellIs" dxfId="941" priority="172" operator="equal">
      <formula>$C$10</formula>
    </cfRule>
    <cfRule type="cellIs" dxfId="940" priority="181" operator="equal">
      <formula>$C$10</formula>
    </cfRule>
  </conditionalFormatting>
  <conditionalFormatting sqref="D12">
    <cfRule type="cellIs" dxfId="939" priority="171" operator="equal">
      <formula>$D$10</formula>
    </cfRule>
    <cfRule type="cellIs" dxfId="938" priority="180" operator="equal">
      <formula>$D$10</formula>
    </cfRule>
  </conditionalFormatting>
  <conditionalFormatting sqref="E12">
    <cfRule type="cellIs" dxfId="937" priority="170" operator="equal">
      <formula>$E$10</formula>
    </cfRule>
    <cfRule type="cellIs" dxfId="936" priority="179" operator="equal">
      <formula>$E$10</formula>
    </cfRule>
  </conditionalFormatting>
  <conditionalFormatting sqref="F12">
    <cfRule type="cellIs" dxfId="935" priority="169" operator="equal">
      <formula>$F$10</formula>
    </cfRule>
    <cfRule type="cellIs" dxfId="934" priority="178" operator="equal">
      <formula>$F$10</formula>
    </cfRule>
  </conditionalFormatting>
  <conditionalFormatting sqref="G12">
    <cfRule type="cellIs" dxfId="933" priority="168" operator="equal">
      <formula>$G$10</formula>
    </cfRule>
    <cfRule type="cellIs" dxfId="932" priority="177" operator="equal">
      <formula>$G$10</formula>
    </cfRule>
  </conditionalFormatting>
  <conditionalFormatting sqref="H12">
    <cfRule type="cellIs" dxfId="931" priority="167" operator="equal">
      <formula>$H$10</formula>
    </cfRule>
    <cfRule type="cellIs" dxfId="930" priority="176" operator="equal">
      <formula>$H$10</formula>
    </cfRule>
  </conditionalFormatting>
  <conditionalFormatting sqref="I12">
    <cfRule type="cellIs" dxfId="929" priority="166" operator="equal">
      <formula>$I$10</formula>
    </cfRule>
    <cfRule type="cellIs" dxfId="928" priority="175" operator="equal">
      <formula>$I$10</formula>
    </cfRule>
  </conditionalFormatting>
  <conditionalFormatting sqref="J12">
    <cfRule type="cellIs" dxfId="927" priority="165" operator="equal">
      <formula>$J$10</formula>
    </cfRule>
    <cfRule type="cellIs" dxfId="926" priority="174" operator="equal">
      <formula>$J$10</formula>
    </cfRule>
  </conditionalFormatting>
  <conditionalFormatting sqref="B11 B31:B32">
    <cfRule type="cellIs" dxfId="925" priority="191" operator="equal">
      <formula>$B$10</formula>
    </cfRule>
    <cfRule type="cellIs" dxfId="924" priority="200" operator="equal">
      <formula>$B$10</formula>
    </cfRule>
  </conditionalFormatting>
  <conditionalFormatting sqref="C11 C31:C32">
    <cfRule type="cellIs" dxfId="923" priority="190" operator="equal">
      <formula>$C$10</formula>
    </cfRule>
    <cfRule type="cellIs" dxfId="922" priority="199" operator="equal">
      <formula>$C$10</formula>
    </cfRule>
  </conditionalFormatting>
  <conditionalFormatting sqref="D11 D31:D32">
    <cfRule type="cellIs" dxfId="921" priority="189" operator="equal">
      <formula>$D$10</formula>
    </cfRule>
    <cfRule type="cellIs" dxfId="920" priority="198" operator="equal">
      <formula>$D$10</formula>
    </cfRule>
  </conditionalFormatting>
  <conditionalFormatting sqref="E11 E31:E32">
    <cfRule type="cellIs" dxfId="919" priority="188" operator="equal">
      <formula>$E$10</formula>
    </cfRule>
    <cfRule type="cellIs" dxfId="918" priority="197" operator="equal">
      <formula>$E$10</formula>
    </cfRule>
  </conditionalFormatting>
  <conditionalFormatting sqref="F11 F31:F32">
    <cfRule type="cellIs" dxfId="917" priority="187" operator="equal">
      <formula>$F$10</formula>
    </cfRule>
    <cfRule type="cellIs" dxfId="916" priority="196" operator="equal">
      <formula>$F$10</formula>
    </cfRule>
  </conditionalFormatting>
  <conditionalFormatting sqref="G11 G31:G32">
    <cfRule type="cellIs" dxfId="915" priority="186" operator="equal">
      <formula>$G$10</formula>
    </cfRule>
    <cfRule type="cellIs" dxfId="914" priority="195" operator="equal">
      <formula>$G$10</formula>
    </cfRule>
  </conditionalFormatting>
  <conditionalFormatting sqref="H11 H31:H32">
    <cfRule type="cellIs" dxfId="913" priority="185" operator="equal">
      <formula>$H$10</formula>
    </cfRule>
    <cfRule type="cellIs" dxfId="912" priority="194" operator="equal">
      <formula>$H$10</formula>
    </cfRule>
  </conditionalFormatting>
  <conditionalFormatting sqref="I11 I31:I32">
    <cfRule type="cellIs" dxfId="911" priority="184" operator="equal">
      <formula>$I$10</formula>
    </cfRule>
    <cfRule type="cellIs" dxfId="910" priority="193" operator="equal">
      <formula>$I$10</formula>
    </cfRule>
  </conditionalFormatting>
  <conditionalFormatting sqref="J11 J31:J32">
    <cfRule type="cellIs" dxfId="909" priority="183" operator="equal">
      <formula>$J$10</formula>
    </cfRule>
    <cfRule type="cellIs" dxfId="908" priority="192" operator="equal">
      <formula>$J$10</formula>
    </cfRule>
  </conditionalFormatting>
  <conditionalFormatting sqref="B31:B50 B11:B12">
    <cfRule type="cellIs" dxfId="907" priority="164" operator="equal">
      <formula>$B$10</formula>
    </cfRule>
  </conditionalFormatting>
  <conditionalFormatting sqref="C11:C12 C31:C50">
    <cfRule type="cellIs" dxfId="906" priority="163" operator="equal">
      <formula>$C$10</formula>
    </cfRule>
  </conditionalFormatting>
  <conditionalFormatting sqref="D11:D12 D31:D50">
    <cfRule type="cellIs" dxfId="905" priority="162" operator="equal">
      <formula>$D$10</formula>
    </cfRule>
  </conditionalFormatting>
  <conditionalFormatting sqref="E11:E12 E31:E50">
    <cfRule type="cellIs" dxfId="904" priority="153" operator="equal">
      <formula>$E$10</formula>
    </cfRule>
    <cfRule type="cellIs" dxfId="903" priority="161" operator="equal">
      <formula>$E$10</formula>
    </cfRule>
  </conditionalFormatting>
  <conditionalFormatting sqref="F11:F12 F31:F50">
    <cfRule type="cellIs" dxfId="902" priority="152" operator="equal">
      <formula>$F$10</formula>
    </cfRule>
    <cfRule type="cellIs" dxfId="901" priority="160" operator="equal">
      <formula>$F$10</formula>
    </cfRule>
  </conditionalFormatting>
  <conditionalFormatting sqref="G11:G12 G31:G50">
    <cfRule type="cellIs" dxfId="900" priority="150" operator="equal">
      <formula>$G$10</formula>
    </cfRule>
    <cfRule type="cellIs" priority="151" operator="equal">
      <formula>$G$10</formula>
    </cfRule>
    <cfRule type="cellIs" dxfId="899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898" priority="149" operator="equal">
      <formula>$J$10</formula>
    </cfRule>
    <cfRule type="cellIs" dxfId="897" priority="156" operator="equal">
      <formula>$J$10</formula>
    </cfRule>
  </conditionalFormatting>
  <conditionalFormatting sqref="K11:K12 K31:K50">
    <cfRule type="cellIs" dxfId="896" priority="155" operator="equal">
      <formula>$K$10</formula>
    </cfRule>
  </conditionalFormatting>
  <conditionalFormatting sqref="L11:L12 L31:L50">
    <cfRule type="cellIs" dxfId="895" priority="147" operator="equal">
      <formula>$L$10</formula>
    </cfRule>
    <cfRule type="cellIs" dxfId="894" priority="154" operator="equal">
      <formula>$L$10</formula>
    </cfRule>
  </conditionalFormatting>
  <conditionalFormatting sqref="K11:K12 K31:K49">
    <cfRule type="cellIs" dxfId="893" priority="148" operator="equal">
      <formula>$K$10</formula>
    </cfRule>
  </conditionalFormatting>
  <conditionalFormatting sqref="B13:B20">
    <cfRule type="cellIs" dxfId="892" priority="137" operator="equal">
      <formula>$B$10</formula>
    </cfRule>
    <cfRule type="cellIs" dxfId="891" priority="146" operator="equal">
      <formula>$B$10</formula>
    </cfRule>
  </conditionalFormatting>
  <conditionalFormatting sqref="C13:C20">
    <cfRule type="cellIs" dxfId="890" priority="136" operator="equal">
      <formula>$C$10</formula>
    </cfRule>
    <cfRule type="cellIs" dxfId="889" priority="145" operator="equal">
      <formula>$C$10</formula>
    </cfRule>
  </conditionalFormatting>
  <conditionalFormatting sqref="D13:D20">
    <cfRule type="cellIs" dxfId="888" priority="135" operator="equal">
      <formula>$D$10</formula>
    </cfRule>
    <cfRule type="cellIs" dxfId="887" priority="144" operator="equal">
      <formula>$D$10</formula>
    </cfRule>
  </conditionalFormatting>
  <conditionalFormatting sqref="E13:E17 E20">
    <cfRule type="cellIs" dxfId="886" priority="134" operator="equal">
      <formula>$E$10</formula>
    </cfRule>
    <cfRule type="cellIs" dxfId="885" priority="143" operator="equal">
      <formula>$E$10</formula>
    </cfRule>
  </conditionalFormatting>
  <conditionalFormatting sqref="F13:F17 F20">
    <cfRule type="cellIs" dxfId="884" priority="133" operator="equal">
      <formula>$F$10</formula>
    </cfRule>
    <cfRule type="cellIs" dxfId="883" priority="142" operator="equal">
      <formula>$F$10</formula>
    </cfRule>
  </conditionalFormatting>
  <conditionalFormatting sqref="G13:G17 G20">
    <cfRule type="cellIs" dxfId="882" priority="132" operator="equal">
      <formula>$G$10</formula>
    </cfRule>
    <cfRule type="cellIs" dxfId="881" priority="141" operator="equal">
      <formula>$G$10</formula>
    </cfRule>
  </conditionalFormatting>
  <conditionalFormatting sqref="H13:H17 H20">
    <cfRule type="cellIs" dxfId="880" priority="131" operator="equal">
      <formula>$H$10</formula>
    </cfRule>
    <cfRule type="cellIs" dxfId="879" priority="140" operator="equal">
      <formula>$H$10</formula>
    </cfRule>
  </conditionalFormatting>
  <conditionalFormatting sqref="I13:I17 I20">
    <cfRule type="cellIs" dxfId="878" priority="130" operator="equal">
      <formula>$I$10</formula>
    </cfRule>
    <cfRule type="cellIs" dxfId="877" priority="139" operator="equal">
      <formula>$I$10</formula>
    </cfRule>
  </conditionalFormatting>
  <conditionalFormatting sqref="J13:J17 J20">
    <cfRule type="cellIs" dxfId="876" priority="129" operator="equal">
      <formula>$J$10</formula>
    </cfRule>
    <cfRule type="cellIs" dxfId="875" priority="138" operator="equal">
      <formula>$J$10</formula>
    </cfRule>
  </conditionalFormatting>
  <conditionalFormatting sqref="B13:B20">
    <cfRule type="cellIs" dxfId="874" priority="128" operator="equal">
      <formula>$B$10</formula>
    </cfRule>
  </conditionalFormatting>
  <conditionalFormatting sqref="C13:C20">
    <cfRule type="cellIs" dxfId="873" priority="127" operator="equal">
      <formula>$C$10</formula>
    </cfRule>
  </conditionalFormatting>
  <conditionalFormatting sqref="D13:D20">
    <cfRule type="cellIs" dxfId="872" priority="126" operator="equal">
      <formula>$D$10</formula>
    </cfRule>
  </conditionalFormatting>
  <conditionalFormatting sqref="E13:E17 E20">
    <cfRule type="cellIs" dxfId="871" priority="117" operator="equal">
      <formula>$E$10</formula>
    </cfRule>
    <cfRule type="cellIs" dxfId="870" priority="125" operator="equal">
      <formula>$E$10</formula>
    </cfRule>
  </conditionalFormatting>
  <conditionalFormatting sqref="F13:F17 F20">
    <cfRule type="cellIs" dxfId="869" priority="116" operator="equal">
      <formula>$F$10</formula>
    </cfRule>
    <cfRule type="cellIs" dxfId="868" priority="124" operator="equal">
      <formula>$F$10</formula>
    </cfRule>
  </conditionalFormatting>
  <conditionalFormatting sqref="G13:G17 G20">
    <cfRule type="cellIs" dxfId="867" priority="114" operator="equal">
      <formula>$G$10</formula>
    </cfRule>
    <cfRule type="cellIs" priority="115" operator="equal">
      <formula>$G$10</formula>
    </cfRule>
    <cfRule type="cellIs" dxfId="866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865" priority="113" operator="equal">
      <formula>$J$10</formula>
    </cfRule>
    <cfRule type="cellIs" dxfId="864" priority="120" operator="equal">
      <formula>$J$10</formula>
    </cfRule>
  </conditionalFormatting>
  <conditionalFormatting sqref="K13:K17 K20">
    <cfRule type="cellIs" dxfId="863" priority="119" operator="equal">
      <formula>$K$10</formula>
    </cfRule>
  </conditionalFormatting>
  <conditionalFormatting sqref="L13:L17 L20">
    <cfRule type="cellIs" dxfId="862" priority="111" operator="equal">
      <formula>$L$10</formula>
    </cfRule>
    <cfRule type="cellIs" dxfId="861" priority="118" operator="equal">
      <formula>$L$10</formula>
    </cfRule>
  </conditionalFormatting>
  <conditionalFormatting sqref="K13:K17 K20">
    <cfRule type="cellIs" dxfId="860" priority="112" operator="equal">
      <formula>$K$10</formula>
    </cfRule>
  </conditionalFormatting>
  <conditionalFormatting sqref="E18:E19">
    <cfRule type="cellIs" dxfId="859" priority="104" operator="equal">
      <formula>$E$10</formula>
    </cfRule>
    <cfRule type="cellIs" dxfId="858" priority="110" operator="equal">
      <formula>$E$10</formula>
    </cfRule>
  </conditionalFormatting>
  <conditionalFormatting sqref="F18:F19">
    <cfRule type="cellIs" dxfId="857" priority="103" operator="equal">
      <formula>$F$10</formula>
    </cfRule>
    <cfRule type="cellIs" dxfId="856" priority="109" operator="equal">
      <formula>$F$10</formula>
    </cfRule>
  </conditionalFormatting>
  <conditionalFormatting sqref="G18:G19">
    <cfRule type="cellIs" dxfId="855" priority="102" operator="equal">
      <formula>$G$10</formula>
    </cfRule>
    <cfRule type="cellIs" dxfId="854" priority="108" operator="equal">
      <formula>$G$10</formula>
    </cfRule>
  </conditionalFormatting>
  <conditionalFormatting sqref="H18:H19">
    <cfRule type="cellIs" dxfId="853" priority="101" operator="equal">
      <formula>$H$10</formula>
    </cfRule>
    <cfRule type="cellIs" dxfId="852" priority="107" operator="equal">
      <formula>$H$10</formula>
    </cfRule>
  </conditionalFormatting>
  <conditionalFormatting sqref="I18:I19">
    <cfRule type="cellIs" dxfId="851" priority="100" operator="equal">
      <formula>$I$10</formula>
    </cfRule>
    <cfRule type="cellIs" dxfId="850" priority="106" operator="equal">
      <formula>$I$10</formula>
    </cfRule>
  </conditionalFormatting>
  <conditionalFormatting sqref="J18:J19">
    <cfRule type="cellIs" dxfId="849" priority="99" operator="equal">
      <formula>$J$10</formula>
    </cfRule>
    <cfRule type="cellIs" dxfId="848" priority="105" operator="equal">
      <formula>$J$10</formula>
    </cfRule>
  </conditionalFormatting>
  <conditionalFormatting sqref="E18:E19">
    <cfRule type="cellIs" dxfId="847" priority="90" operator="equal">
      <formula>$E$10</formula>
    </cfRule>
    <cfRule type="cellIs" dxfId="846" priority="98" operator="equal">
      <formula>$E$10</formula>
    </cfRule>
  </conditionalFormatting>
  <conditionalFormatting sqref="F18:F19">
    <cfRule type="cellIs" dxfId="845" priority="89" operator="equal">
      <formula>$F$10</formula>
    </cfRule>
    <cfRule type="cellIs" dxfId="844" priority="97" operator="equal">
      <formula>$F$10</formula>
    </cfRule>
  </conditionalFormatting>
  <conditionalFormatting sqref="G18:G19">
    <cfRule type="cellIs" dxfId="843" priority="87" operator="equal">
      <formula>$G$10</formula>
    </cfRule>
    <cfRule type="cellIs" priority="88" operator="equal">
      <formula>$G$10</formula>
    </cfRule>
    <cfRule type="cellIs" dxfId="842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841" priority="86" operator="equal">
      <formula>$J$10</formula>
    </cfRule>
    <cfRule type="cellIs" dxfId="840" priority="93" operator="equal">
      <formula>$J$10</formula>
    </cfRule>
  </conditionalFormatting>
  <conditionalFormatting sqref="K18:K19">
    <cfRule type="cellIs" dxfId="839" priority="92" operator="equal">
      <formula>$K$10</formula>
    </cfRule>
  </conditionalFormatting>
  <conditionalFormatting sqref="L18:L19">
    <cfRule type="cellIs" dxfId="838" priority="84" operator="equal">
      <formula>$L$10</formula>
    </cfRule>
    <cfRule type="cellIs" dxfId="837" priority="91" operator="equal">
      <formula>$L$10</formula>
    </cfRule>
  </conditionalFormatting>
  <conditionalFormatting sqref="K18:K19">
    <cfRule type="cellIs" dxfId="836" priority="85" operator="equal">
      <formula>$K$10</formula>
    </cfRule>
  </conditionalFormatting>
  <conditionalFormatting sqref="B22">
    <cfRule type="cellIs" dxfId="835" priority="56" operator="equal">
      <formula>$B$10</formula>
    </cfRule>
    <cfRule type="cellIs" dxfId="834" priority="65" operator="equal">
      <formula>$B$10</formula>
    </cfRule>
  </conditionalFormatting>
  <conditionalFormatting sqref="C22">
    <cfRule type="cellIs" dxfId="833" priority="55" operator="equal">
      <formula>$C$10</formula>
    </cfRule>
    <cfRule type="cellIs" dxfId="832" priority="64" operator="equal">
      <formula>$C$10</formula>
    </cfRule>
  </conditionalFormatting>
  <conditionalFormatting sqref="D22">
    <cfRule type="cellIs" dxfId="831" priority="54" operator="equal">
      <formula>$D$10</formula>
    </cfRule>
    <cfRule type="cellIs" dxfId="830" priority="63" operator="equal">
      <formula>$D$10</formula>
    </cfRule>
  </conditionalFormatting>
  <conditionalFormatting sqref="E22">
    <cfRule type="cellIs" dxfId="829" priority="53" operator="equal">
      <formula>$E$10</formula>
    </cfRule>
    <cfRule type="cellIs" dxfId="828" priority="62" operator="equal">
      <formula>$E$10</formula>
    </cfRule>
  </conditionalFormatting>
  <conditionalFormatting sqref="F22">
    <cfRule type="cellIs" dxfId="827" priority="52" operator="equal">
      <formula>$F$10</formula>
    </cfRule>
    <cfRule type="cellIs" dxfId="826" priority="61" operator="equal">
      <formula>$F$10</formula>
    </cfRule>
  </conditionalFormatting>
  <conditionalFormatting sqref="G22">
    <cfRule type="cellIs" dxfId="825" priority="51" operator="equal">
      <formula>$G$10</formula>
    </cfRule>
    <cfRule type="cellIs" dxfId="824" priority="60" operator="equal">
      <formula>$G$10</formula>
    </cfRule>
  </conditionalFormatting>
  <conditionalFormatting sqref="H22">
    <cfRule type="cellIs" dxfId="823" priority="50" operator="equal">
      <formula>$H$10</formula>
    </cfRule>
    <cfRule type="cellIs" dxfId="822" priority="59" operator="equal">
      <formula>$H$10</formula>
    </cfRule>
  </conditionalFormatting>
  <conditionalFormatting sqref="I22">
    <cfRule type="cellIs" dxfId="821" priority="49" operator="equal">
      <formula>$I$10</formula>
    </cfRule>
    <cfRule type="cellIs" dxfId="820" priority="58" operator="equal">
      <formula>$I$10</formula>
    </cfRule>
  </conditionalFormatting>
  <conditionalFormatting sqref="J22">
    <cfRule type="cellIs" dxfId="819" priority="48" operator="equal">
      <formula>$J$10</formula>
    </cfRule>
    <cfRule type="cellIs" dxfId="818" priority="57" operator="equal">
      <formula>$J$10</formula>
    </cfRule>
  </conditionalFormatting>
  <conditionalFormatting sqref="B21 B23:B30">
    <cfRule type="cellIs" dxfId="817" priority="74" operator="equal">
      <formula>$B$10</formula>
    </cfRule>
    <cfRule type="cellIs" dxfId="816" priority="83" operator="equal">
      <formula>$B$10</formula>
    </cfRule>
  </conditionalFormatting>
  <conditionalFormatting sqref="C21 C23:C30">
    <cfRule type="cellIs" dxfId="815" priority="73" operator="equal">
      <formula>$C$10</formula>
    </cfRule>
    <cfRule type="cellIs" dxfId="814" priority="82" operator="equal">
      <formula>$C$10</formula>
    </cfRule>
  </conditionalFormatting>
  <conditionalFormatting sqref="D21 D23:D30">
    <cfRule type="cellIs" dxfId="813" priority="72" operator="equal">
      <formula>$D$10</formula>
    </cfRule>
    <cfRule type="cellIs" dxfId="812" priority="81" operator="equal">
      <formula>$D$10</formula>
    </cfRule>
  </conditionalFormatting>
  <conditionalFormatting sqref="E21 E23:E27 E30">
    <cfRule type="cellIs" dxfId="811" priority="71" operator="equal">
      <formula>$E$10</formula>
    </cfRule>
    <cfRule type="cellIs" dxfId="810" priority="80" operator="equal">
      <formula>$E$10</formula>
    </cfRule>
  </conditionalFormatting>
  <conditionalFormatting sqref="F21 F23:F27 F30">
    <cfRule type="cellIs" dxfId="809" priority="70" operator="equal">
      <formula>$F$10</formula>
    </cfRule>
    <cfRule type="cellIs" dxfId="808" priority="79" operator="equal">
      <formula>$F$10</formula>
    </cfRule>
  </conditionalFormatting>
  <conditionalFormatting sqref="G21 G23:G27 G30">
    <cfRule type="cellIs" dxfId="807" priority="69" operator="equal">
      <formula>$G$10</formula>
    </cfRule>
    <cfRule type="cellIs" dxfId="806" priority="78" operator="equal">
      <formula>$G$10</formula>
    </cfRule>
  </conditionalFormatting>
  <conditionalFormatting sqref="H21 H23:H27 H30">
    <cfRule type="cellIs" dxfId="805" priority="68" operator="equal">
      <formula>$H$10</formula>
    </cfRule>
    <cfRule type="cellIs" dxfId="804" priority="77" operator="equal">
      <formula>$H$10</formula>
    </cfRule>
  </conditionalFormatting>
  <conditionalFormatting sqref="I21 I23:I27 I30">
    <cfRule type="cellIs" dxfId="803" priority="67" operator="equal">
      <formula>$I$10</formula>
    </cfRule>
    <cfRule type="cellIs" dxfId="802" priority="76" operator="equal">
      <formula>$I$10</formula>
    </cfRule>
  </conditionalFormatting>
  <conditionalFormatting sqref="J21 J23:J27 J30">
    <cfRule type="cellIs" dxfId="801" priority="66" operator="equal">
      <formula>$J$10</formula>
    </cfRule>
    <cfRule type="cellIs" dxfId="800" priority="75" operator="equal">
      <formula>$J$10</formula>
    </cfRule>
  </conditionalFormatting>
  <conditionalFormatting sqref="B21:B30">
    <cfRule type="cellIs" dxfId="799" priority="47" operator="equal">
      <formula>$B$10</formula>
    </cfRule>
  </conditionalFormatting>
  <conditionalFormatting sqref="C21:C30">
    <cfRule type="cellIs" dxfId="798" priority="46" operator="equal">
      <formula>$C$10</formula>
    </cfRule>
  </conditionalFormatting>
  <conditionalFormatting sqref="D21:D30">
    <cfRule type="cellIs" dxfId="797" priority="45" operator="equal">
      <formula>$D$10</formula>
    </cfRule>
  </conditionalFormatting>
  <conditionalFormatting sqref="E21:E27 E30">
    <cfRule type="cellIs" dxfId="796" priority="36" operator="equal">
      <formula>$E$10</formula>
    </cfRule>
    <cfRule type="cellIs" dxfId="795" priority="44" operator="equal">
      <formula>$E$10</formula>
    </cfRule>
  </conditionalFormatting>
  <conditionalFormatting sqref="F21:F27 F30">
    <cfRule type="cellIs" dxfId="794" priority="35" operator="equal">
      <formula>$F$10</formula>
    </cfRule>
    <cfRule type="cellIs" dxfId="793" priority="43" operator="equal">
      <formula>$F$10</formula>
    </cfRule>
  </conditionalFormatting>
  <conditionalFormatting sqref="G21:G27 G30">
    <cfRule type="cellIs" dxfId="792" priority="33" operator="equal">
      <formula>$G$10</formula>
    </cfRule>
    <cfRule type="cellIs" priority="34" operator="equal">
      <formula>$G$10</formula>
    </cfRule>
    <cfRule type="cellIs" dxfId="791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790" priority="32" operator="equal">
      <formula>$J$10</formula>
    </cfRule>
    <cfRule type="cellIs" dxfId="789" priority="39" operator="equal">
      <formula>$J$10</formula>
    </cfRule>
  </conditionalFormatting>
  <conditionalFormatting sqref="K21:K27 K30">
    <cfRule type="cellIs" dxfId="788" priority="38" operator="equal">
      <formula>$K$10</formula>
    </cfRule>
  </conditionalFormatting>
  <conditionalFormatting sqref="L21:L27 L30">
    <cfRule type="cellIs" dxfId="787" priority="30" operator="equal">
      <formula>$L$10</formula>
    </cfRule>
    <cfRule type="cellIs" dxfId="786" priority="37" operator="equal">
      <formula>$L$10</formula>
    </cfRule>
  </conditionalFormatting>
  <conditionalFormatting sqref="K21:K27 K30">
    <cfRule type="cellIs" dxfId="785" priority="31" operator="equal">
      <formula>$K$10</formula>
    </cfRule>
  </conditionalFormatting>
  <conditionalFormatting sqref="E28:E29">
    <cfRule type="cellIs" dxfId="784" priority="23" operator="equal">
      <formula>$E$10</formula>
    </cfRule>
    <cfRule type="cellIs" dxfId="783" priority="29" operator="equal">
      <formula>$E$10</formula>
    </cfRule>
  </conditionalFormatting>
  <conditionalFormatting sqref="F28:F29">
    <cfRule type="cellIs" dxfId="782" priority="22" operator="equal">
      <formula>$F$10</formula>
    </cfRule>
    <cfRule type="cellIs" dxfId="781" priority="28" operator="equal">
      <formula>$F$10</formula>
    </cfRule>
  </conditionalFormatting>
  <conditionalFormatting sqref="G28:G29">
    <cfRule type="cellIs" dxfId="780" priority="21" operator="equal">
      <formula>$G$10</formula>
    </cfRule>
    <cfRule type="cellIs" dxfId="779" priority="27" operator="equal">
      <formula>$G$10</formula>
    </cfRule>
  </conditionalFormatting>
  <conditionalFormatting sqref="H28:H29">
    <cfRule type="cellIs" dxfId="778" priority="20" operator="equal">
      <formula>$H$10</formula>
    </cfRule>
    <cfRule type="cellIs" dxfId="777" priority="26" operator="equal">
      <formula>$H$10</formula>
    </cfRule>
  </conditionalFormatting>
  <conditionalFormatting sqref="I28:I29">
    <cfRule type="cellIs" dxfId="776" priority="19" operator="equal">
      <formula>$I$10</formula>
    </cfRule>
    <cfRule type="cellIs" dxfId="775" priority="25" operator="equal">
      <formula>$I$10</formula>
    </cfRule>
  </conditionalFormatting>
  <conditionalFormatting sqref="J28:J29">
    <cfRule type="cellIs" dxfId="774" priority="18" operator="equal">
      <formula>$J$10</formula>
    </cfRule>
    <cfRule type="cellIs" dxfId="773" priority="24" operator="equal">
      <formula>$J$10</formula>
    </cfRule>
  </conditionalFormatting>
  <conditionalFormatting sqref="E28:E29">
    <cfRule type="cellIs" dxfId="772" priority="9" operator="equal">
      <formula>$E$10</formula>
    </cfRule>
    <cfRule type="cellIs" dxfId="771" priority="17" operator="equal">
      <formula>$E$10</formula>
    </cfRule>
  </conditionalFormatting>
  <conditionalFormatting sqref="F28:F29">
    <cfRule type="cellIs" dxfId="770" priority="8" operator="equal">
      <formula>$F$10</formula>
    </cfRule>
    <cfRule type="cellIs" dxfId="769" priority="16" operator="equal">
      <formula>$F$10</formula>
    </cfRule>
  </conditionalFormatting>
  <conditionalFormatting sqref="G28:G29">
    <cfRule type="cellIs" dxfId="768" priority="6" operator="equal">
      <formula>$G$10</formula>
    </cfRule>
    <cfRule type="cellIs" priority="7" operator="equal">
      <formula>$G$10</formula>
    </cfRule>
    <cfRule type="cellIs" dxfId="767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766" priority="5" operator="equal">
      <formula>$J$10</formula>
    </cfRule>
    <cfRule type="cellIs" dxfId="765" priority="12" operator="equal">
      <formula>$J$10</formula>
    </cfRule>
  </conditionalFormatting>
  <conditionalFormatting sqref="K28:K29">
    <cfRule type="cellIs" dxfId="764" priority="11" operator="equal">
      <formula>$K$10</formula>
    </cfRule>
  </conditionalFormatting>
  <conditionalFormatting sqref="L28:L29">
    <cfRule type="cellIs" dxfId="763" priority="3" operator="equal">
      <formula>$L$10</formula>
    </cfRule>
    <cfRule type="cellIs" dxfId="762" priority="10" operator="equal">
      <formula>$L$10</formula>
    </cfRule>
  </conditionalFormatting>
  <conditionalFormatting sqref="K28:K29">
    <cfRule type="cellIs" dxfId="761" priority="4" operator="equal">
      <formula>$K$10</formula>
    </cfRule>
  </conditionalFormatting>
  <conditionalFormatting sqref="B12">
    <cfRule type="cellIs" dxfId="760" priority="1" operator="equal">
      <formula>$B$10</formula>
    </cfRule>
    <cfRule type="cellIs" dxfId="759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BY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4" sqref="A4"/>
    </sheetView>
  </sheetViews>
  <sheetFormatPr defaultColWidth="9.28515625" defaultRowHeight="12.75"/>
  <cols>
    <col min="1" max="1" width="18.7109375" style="1" customWidth="1"/>
    <col min="2" max="31" width="6.28515625" style="1" customWidth="1"/>
    <col min="32" max="32" width="7.7109375" style="1" customWidth="1"/>
    <col min="33" max="33" width="10" style="1" customWidth="1"/>
    <col min="34" max="36" width="8.28515625" style="1" customWidth="1"/>
    <col min="37" max="37" width="2.7109375" style="1" customWidth="1"/>
    <col min="38" max="41" width="2.28515625" style="1" hidden="1" customWidth="1"/>
    <col min="42" max="48" width="2.42578125" style="1" hidden="1" customWidth="1"/>
    <col min="49" max="49" width="2.28515625" style="1" hidden="1" customWidth="1"/>
    <col min="50" max="51" width="2.7109375" style="1" hidden="1" customWidth="1"/>
    <col min="52" max="55" width="2.42578125" style="1" hidden="1" customWidth="1"/>
    <col min="56" max="57" width="3.7109375" style="1" hidden="1" customWidth="1"/>
    <col min="58" max="58" width="4.28515625" style="1" hidden="1" customWidth="1"/>
    <col min="59" max="59" width="3" style="1" hidden="1" customWidth="1"/>
    <col min="60" max="61" width="2.5703125" style="1" hidden="1" customWidth="1"/>
    <col min="62" max="63" width="4.28515625" style="1" hidden="1" customWidth="1"/>
    <col min="64" max="66" width="2.5703125" style="1" hidden="1" customWidth="1"/>
    <col min="67" max="67" width="4.28515625" style="1" hidden="1" customWidth="1"/>
    <col min="68" max="68" width="5.28515625" style="1" hidden="1" customWidth="1"/>
    <col min="69" max="71" width="2.7109375" style="1" customWidth="1"/>
    <col min="72" max="16384" width="9.28515625" style="1"/>
  </cols>
  <sheetData>
    <row r="1" spans="1:71" ht="12.75" customHeight="1">
      <c r="B1" s="43" t="s">
        <v>108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BL1" s="31"/>
    </row>
    <row r="2" spans="1:71" ht="12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H2" s="266" t="s">
        <v>11</v>
      </c>
      <c r="AI2" s="266"/>
      <c r="AJ2" s="266"/>
      <c r="BL2" s="31"/>
    </row>
    <row r="3" spans="1:71" ht="14.25" customHeight="1" thickBot="1">
      <c r="A3" s="23" t="s">
        <v>7</v>
      </c>
      <c r="B3" s="265" t="s">
        <v>105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H3" s="266"/>
      <c r="AI3" s="266"/>
      <c r="AJ3" s="266"/>
      <c r="BL3" s="31"/>
    </row>
    <row r="4" spans="1:71" ht="15.75" customHeight="1" thickBot="1">
      <c r="A4" s="115"/>
      <c r="D4" s="12" t="s">
        <v>17</v>
      </c>
      <c r="F4" s="13" t="s">
        <v>16</v>
      </c>
      <c r="AH4" s="271" t="s">
        <v>101</v>
      </c>
      <c r="AI4" s="274" t="s">
        <v>102</v>
      </c>
      <c r="AJ4" s="274" t="s">
        <v>103</v>
      </c>
      <c r="BL4" s="31"/>
    </row>
    <row r="5" spans="1:71" ht="18" customHeight="1" thickBot="1">
      <c r="AF5" s="31"/>
      <c r="AH5" s="272"/>
      <c r="AI5" s="275"/>
      <c r="AJ5" s="275"/>
      <c r="BL5" s="31"/>
    </row>
    <row r="6" spans="1:71" ht="15.75" customHeight="1" thickBot="1">
      <c r="A6" s="2"/>
      <c r="B6" s="282" t="s">
        <v>8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H6" s="272"/>
      <c r="AI6" s="275"/>
      <c r="AJ6" s="275"/>
      <c r="BL6" s="31"/>
    </row>
    <row r="7" spans="1:71" ht="13.5" thickBot="1">
      <c r="B7" s="283" t="s">
        <v>9</v>
      </c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H7" s="272"/>
      <c r="AI7" s="275"/>
      <c r="AJ7" s="275"/>
      <c r="AL7" s="230" t="s">
        <v>29</v>
      </c>
      <c r="AM7" s="230" t="s">
        <v>29</v>
      </c>
      <c r="AN7" s="230" t="s">
        <v>29</v>
      </c>
      <c r="AO7" s="230" t="s">
        <v>29</v>
      </c>
      <c r="AP7" s="1" t="s">
        <v>111</v>
      </c>
      <c r="AQ7" s="1" t="s">
        <v>111</v>
      </c>
      <c r="AR7" s="230" t="s">
        <v>29</v>
      </c>
      <c r="AS7" s="230" t="s">
        <v>29</v>
      </c>
      <c r="AT7" s="230" t="s">
        <v>29</v>
      </c>
      <c r="AU7" s="1" t="s">
        <v>29</v>
      </c>
      <c r="AV7" s="1" t="s">
        <v>111</v>
      </c>
      <c r="AW7" s="230" t="s">
        <v>29</v>
      </c>
      <c r="AX7" s="230" t="s">
        <v>29</v>
      </c>
      <c r="AY7" s="1" t="s">
        <v>112</v>
      </c>
      <c r="AZ7" s="1" t="s">
        <v>29</v>
      </c>
      <c r="BA7" s="1" t="s">
        <v>112</v>
      </c>
      <c r="BB7" s="1" t="s">
        <v>112</v>
      </c>
      <c r="BC7" s="230" t="s">
        <v>29</v>
      </c>
      <c r="BD7" s="1" t="s">
        <v>112</v>
      </c>
      <c r="BE7" s="1" t="s">
        <v>112</v>
      </c>
      <c r="BL7" s="31"/>
    </row>
    <row r="8" spans="1:71" ht="15" customHeight="1" thickBot="1">
      <c r="A8" s="279" t="s">
        <v>0</v>
      </c>
      <c r="B8" s="284">
        <v>1</v>
      </c>
      <c r="C8" s="269">
        <v>2</v>
      </c>
      <c r="D8" s="269">
        <v>4</v>
      </c>
      <c r="E8" s="269">
        <v>6</v>
      </c>
      <c r="F8" s="269">
        <v>8</v>
      </c>
      <c r="G8" s="269">
        <v>9</v>
      </c>
      <c r="H8" s="269">
        <v>12</v>
      </c>
      <c r="I8" s="269">
        <v>13</v>
      </c>
      <c r="J8" s="269">
        <v>14</v>
      </c>
      <c r="K8" s="269">
        <v>17</v>
      </c>
      <c r="L8" s="286">
        <v>18</v>
      </c>
      <c r="M8" s="288">
        <v>3</v>
      </c>
      <c r="N8" s="269">
        <v>5</v>
      </c>
      <c r="O8" s="269">
        <v>7</v>
      </c>
      <c r="P8" s="269">
        <v>10</v>
      </c>
      <c r="Q8" s="269">
        <v>11</v>
      </c>
      <c r="R8" s="290">
        <v>15</v>
      </c>
      <c r="S8" s="290">
        <v>16</v>
      </c>
      <c r="T8" s="292" t="s">
        <v>109</v>
      </c>
      <c r="U8" s="292" t="s">
        <v>110</v>
      </c>
      <c r="V8" s="298">
        <v>20</v>
      </c>
      <c r="W8" s="296"/>
      <c r="X8" s="296" t="s">
        <v>104</v>
      </c>
      <c r="Y8" s="296"/>
      <c r="Z8" s="296"/>
      <c r="AA8" s="296"/>
      <c r="AB8" s="296"/>
      <c r="AC8" s="296"/>
      <c r="AD8" s="296"/>
      <c r="AE8" s="297"/>
      <c r="AF8" s="294" t="s">
        <v>1</v>
      </c>
      <c r="AH8" s="272"/>
      <c r="AI8" s="275"/>
      <c r="AJ8" s="275"/>
      <c r="AL8" s="299">
        <v>1</v>
      </c>
      <c r="AM8" s="299">
        <v>2</v>
      </c>
      <c r="AN8" s="299">
        <v>4</v>
      </c>
      <c r="AO8" s="299">
        <v>6</v>
      </c>
      <c r="AP8" s="299">
        <v>8</v>
      </c>
      <c r="AQ8" s="299">
        <v>9</v>
      </c>
      <c r="AR8" s="299">
        <v>12</v>
      </c>
      <c r="AS8" s="299">
        <v>13</v>
      </c>
      <c r="AT8" s="299">
        <v>14</v>
      </c>
      <c r="AU8" s="299">
        <v>17</v>
      </c>
      <c r="AV8" s="299">
        <v>18</v>
      </c>
      <c r="AW8" s="299">
        <v>3</v>
      </c>
      <c r="AX8" s="300">
        <v>5</v>
      </c>
      <c r="AY8" s="300">
        <v>7</v>
      </c>
      <c r="AZ8" s="299">
        <v>10</v>
      </c>
      <c r="BA8" s="300">
        <v>11</v>
      </c>
      <c r="BB8" s="300">
        <v>15</v>
      </c>
      <c r="BC8" s="299">
        <v>16</v>
      </c>
      <c r="BD8" s="301" t="s">
        <v>109</v>
      </c>
      <c r="BE8" s="301" t="s">
        <v>110</v>
      </c>
      <c r="BF8" s="302" t="s">
        <v>76</v>
      </c>
      <c r="BG8" s="302"/>
      <c r="BH8" s="302"/>
      <c r="BI8" s="302"/>
      <c r="BJ8" s="302"/>
      <c r="BK8" s="302"/>
      <c r="BL8" s="302"/>
      <c r="BM8" s="302"/>
      <c r="BN8" s="302"/>
      <c r="BO8" s="302"/>
      <c r="BP8" s="94" t="s">
        <v>49</v>
      </c>
      <c r="BS8" s="32"/>
    </row>
    <row r="9" spans="1:71" ht="43.5" customHeight="1">
      <c r="A9" s="280"/>
      <c r="B9" s="285"/>
      <c r="C9" s="270"/>
      <c r="D9" s="270"/>
      <c r="E9" s="270"/>
      <c r="F9" s="270"/>
      <c r="G9" s="270"/>
      <c r="H9" s="270"/>
      <c r="I9" s="270"/>
      <c r="J9" s="270"/>
      <c r="K9" s="270"/>
      <c r="L9" s="287"/>
      <c r="M9" s="289"/>
      <c r="N9" s="270"/>
      <c r="O9" s="270"/>
      <c r="P9" s="270"/>
      <c r="Q9" s="270"/>
      <c r="R9" s="291"/>
      <c r="S9" s="291"/>
      <c r="T9" s="293"/>
      <c r="U9" s="293"/>
      <c r="V9" s="157" t="s">
        <v>91</v>
      </c>
      <c r="W9" s="158" t="s">
        <v>68</v>
      </c>
      <c r="X9" s="159" t="s">
        <v>69</v>
      </c>
      <c r="Y9" s="159" t="s">
        <v>78</v>
      </c>
      <c r="Z9" s="159" t="s">
        <v>70</v>
      </c>
      <c r="AA9" s="159" t="s">
        <v>71</v>
      </c>
      <c r="AB9" s="160" t="s">
        <v>72</v>
      </c>
      <c r="AC9" s="160" t="s">
        <v>73</v>
      </c>
      <c r="AD9" s="160" t="s">
        <v>74</v>
      </c>
      <c r="AE9" s="161" t="s">
        <v>79</v>
      </c>
      <c r="AF9" s="295"/>
      <c r="AH9" s="273"/>
      <c r="AI9" s="276"/>
      <c r="AJ9" s="276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300"/>
      <c r="AY9" s="300"/>
      <c r="AZ9" s="299"/>
      <c r="BA9" s="300"/>
      <c r="BB9" s="300"/>
      <c r="BC9" s="299"/>
      <c r="BD9" s="301"/>
      <c r="BE9" s="301"/>
      <c r="BF9" s="97" t="s">
        <v>77</v>
      </c>
      <c r="BG9" s="253" t="s">
        <v>68</v>
      </c>
      <c r="BH9" s="97" t="s">
        <v>69</v>
      </c>
      <c r="BI9" s="97" t="s">
        <v>78</v>
      </c>
      <c r="BJ9" s="97" t="s">
        <v>70</v>
      </c>
      <c r="BK9" s="97" t="s">
        <v>71</v>
      </c>
      <c r="BL9" s="97" t="s">
        <v>72</v>
      </c>
      <c r="BM9" s="97" t="s">
        <v>73</v>
      </c>
      <c r="BN9" s="97" t="s">
        <v>74</v>
      </c>
      <c r="BO9" s="97" t="s">
        <v>79</v>
      </c>
      <c r="BP9" s="94"/>
      <c r="BS9" s="32"/>
    </row>
    <row r="10" spans="1:71" ht="16.5" thickBot="1">
      <c r="A10" s="281"/>
      <c r="B10" s="36" t="s">
        <v>4</v>
      </c>
      <c r="C10" s="4" t="s">
        <v>81</v>
      </c>
      <c r="D10" s="4" t="s">
        <v>62</v>
      </c>
      <c r="E10" s="4" t="s">
        <v>86</v>
      </c>
      <c r="F10" s="4" t="s">
        <v>3</v>
      </c>
      <c r="G10" s="4" t="s">
        <v>5</v>
      </c>
      <c r="H10" s="4" t="s">
        <v>5</v>
      </c>
      <c r="I10" s="4" t="s">
        <v>2</v>
      </c>
      <c r="J10" s="4" t="s">
        <v>85</v>
      </c>
      <c r="K10" s="22" t="s">
        <v>80</v>
      </c>
      <c r="L10" s="22" t="s">
        <v>84</v>
      </c>
      <c r="M10" s="118">
        <v>1</v>
      </c>
      <c r="N10" s="119">
        <v>1</v>
      </c>
      <c r="O10" s="119">
        <v>2</v>
      </c>
      <c r="P10" s="119">
        <v>2</v>
      </c>
      <c r="Q10" s="119">
        <v>2</v>
      </c>
      <c r="R10" s="119">
        <v>1</v>
      </c>
      <c r="S10" s="119">
        <v>2</v>
      </c>
      <c r="T10" s="119">
        <v>2</v>
      </c>
      <c r="U10" s="156">
        <v>1</v>
      </c>
      <c r="V10" s="162" t="s">
        <v>10</v>
      </c>
      <c r="W10" s="113" t="s">
        <v>75</v>
      </c>
      <c r="X10" s="119">
        <v>2</v>
      </c>
      <c r="Y10" s="119">
        <v>5</v>
      </c>
      <c r="Z10" s="119">
        <v>2</v>
      </c>
      <c r="AA10" s="119">
        <v>2</v>
      </c>
      <c r="AB10" s="119">
        <v>2</v>
      </c>
      <c r="AC10" s="119">
        <v>4</v>
      </c>
      <c r="AD10" s="119">
        <v>2</v>
      </c>
      <c r="AE10" s="120">
        <v>1</v>
      </c>
      <c r="AF10" s="37">
        <f>BP10</f>
        <v>45</v>
      </c>
      <c r="AG10" s="29" t="s">
        <v>44</v>
      </c>
      <c r="AH10" s="72">
        <f>SUM(AL10,AS10,AM10,AN10,AT10,AW10:AX10,AO10,AR10,BC10,AZ10,AU10)</f>
        <v>14</v>
      </c>
      <c r="AI10" s="72">
        <f>SUM(AP10,AQ10,AV10)</f>
        <v>3</v>
      </c>
      <c r="AJ10" s="72">
        <f>SUM(AY10,BA10,BB10,BD10:BE10,BH10:BO10)</f>
        <v>28</v>
      </c>
      <c r="AL10" s="99">
        <v>1</v>
      </c>
      <c r="AM10" s="99">
        <v>1</v>
      </c>
      <c r="AN10" s="99">
        <v>1</v>
      </c>
      <c r="AO10" s="99">
        <v>1</v>
      </c>
      <c r="AP10" s="99">
        <v>1</v>
      </c>
      <c r="AQ10" s="99">
        <v>1</v>
      </c>
      <c r="AR10" s="99">
        <v>1</v>
      </c>
      <c r="AS10" s="99">
        <v>1</v>
      </c>
      <c r="AT10" s="99">
        <v>1</v>
      </c>
      <c r="AU10" s="99">
        <v>1</v>
      </c>
      <c r="AV10" s="99">
        <v>1</v>
      </c>
      <c r="AW10" s="99">
        <v>1</v>
      </c>
      <c r="AX10" s="99">
        <v>1</v>
      </c>
      <c r="AY10" s="99">
        <v>2</v>
      </c>
      <c r="AZ10" s="99">
        <v>2</v>
      </c>
      <c r="BA10" s="99">
        <v>2</v>
      </c>
      <c r="BB10" s="99">
        <v>1</v>
      </c>
      <c r="BC10" s="99">
        <v>2</v>
      </c>
      <c r="BD10" s="99">
        <v>2</v>
      </c>
      <c r="BE10" s="99">
        <v>1</v>
      </c>
      <c r="BF10" s="99"/>
      <c r="BG10" s="100"/>
      <c r="BH10" s="99">
        <v>2</v>
      </c>
      <c r="BI10" s="99">
        <v>5</v>
      </c>
      <c r="BJ10" s="99">
        <v>2</v>
      </c>
      <c r="BK10" s="99">
        <v>2</v>
      </c>
      <c r="BL10" s="99">
        <v>2</v>
      </c>
      <c r="BM10" s="99">
        <v>4</v>
      </c>
      <c r="BN10" s="99">
        <v>2</v>
      </c>
      <c r="BO10" s="99">
        <v>1</v>
      </c>
      <c r="BP10" s="95">
        <f>SUM(AL10:BO10)</f>
        <v>45</v>
      </c>
      <c r="BS10" s="15"/>
    </row>
    <row r="11" spans="1:71">
      <c r="A11" s="137"/>
      <c r="B11" s="52"/>
      <c r="C11" s="102"/>
      <c r="D11" s="102"/>
      <c r="E11" s="102"/>
      <c r="F11" s="102"/>
      <c r="G11" s="102"/>
      <c r="H11" s="102"/>
      <c r="I11" s="102"/>
      <c r="J11" s="66"/>
      <c r="K11" s="66"/>
      <c r="L11" s="138"/>
      <c r="M11" s="102"/>
      <c r="N11" s="102"/>
      <c r="O11" s="102"/>
      <c r="P11" s="102"/>
      <c r="Q11" s="66"/>
      <c r="R11" s="66"/>
      <c r="S11" s="66"/>
      <c r="T11" s="66"/>
      <c r="U11" s="70"/>
      <c r="V11" s="53"/>
      <c r="W11" s="53"/>
      <c r="X11" s="163"/>
      <c r="Y11" s="164"/>
      <c r="Z11" s="164"/>
      <c r="AA11" s="164"/>
      <c r="AB11" s="164"/>
      <c r="AC11" s="164"/>
      <c r="AD11" s="164"/>
      <c r="AE11" s="165"/>
      <c r="AF11" s="55" t="str">
        <f t="shared" ref="AF11:AF50" si="0">IF(ISBLANK($A11)," ",BP11)</f>
        <v xml:space="preserve"> </v>
      </c>
      <c r="AG11" s="54"/>
      <c r="AH11" s="71" t="str">
        <f>IF(ISBLANK($A11)," ",SUM(AL11,AS11,AM11,AN11,AT11,AW11:AX11,AO11,AR11,BC11,AZ11,AU11))</f>
        <v xml:space="preserve"> </v>
      </c>
      <c r="AI11" s="71" t="str">
        <f>IF(ISBLANK($A11)," ",SUM(AP11,AQ11,AV11))</f>
        <v xml:space="preserve"> </v>
      </c>
      <c r="AJ11" s="71" t="str">
        <f>IF(ISBLANK($A11)," ",SUM(AY11,BA11,BB11,BD11:BE11,BH11:BO11))</f>
        <v xml:space="preserve"> </v>
      </c>
      <c r="AL11" s="96" t="str">
        <f>IF(ISBLANK($A11)," ",IF(B11=B$10,1,0))</f>
        <v xml:space="preserve"> </v>
      </c>
      <c r="AM11" s="96" t="str">
        <f t="shared" ref="AM11:AV26" si="1">IF(ISBLANK($A11)," ",IF(C11=C$10,1,0))</f>
        <v xml:space="preserve"> </v>
      </c>
      <c r="AN11" s="96" t="str">
        <f t="shared" si="1"/>
        <v xml:space="preserve"> </v>
      </c>
      <c r="AO11" s="96" t="str">
        <f t="shared" si="1"/>
        <v xml:space="preserve"> </v>
      </c>
      <c r="AP11" s="96" t="str">
        <f t="shared" si="1"/>
        <v xml:space="preserve"> </v>
      </c>
      <c r="AQ11" s="96" t="str">
        <f t="shared" si="1"/>
        <v xml:space="preserve"> </v>
      </c>
      <c r="AR11" s="96" t="str">
        <f t="shared" si="1"/>
        <v xml:space="preserve"> </v>
      </c>
      <c r="AS11" s="96" t="str">
        <f t="shared" si="1"/>
        <v xml:space="preserve"> </v>
      </c>
      <c r="AT11" s="96" t="str">
        <f t="shared" si="1"/>
        <v xml:space="preserve"> </v>
      </c>
      <c r="AU11" s="96" t="str">
        <f t="shared" si="1"/>
        <v xml:space="preserve"> </v>
      </c>
      <c r="AV11" s="96" t="str">
        <f t="shared" si="1"/>
        <v xml:space="preserve"> </v>
      </c>
      <c r="AW11" s="228" t="str">
        <f>IF(ISBLANK($A11)," ",IF(ISNUMBER(M11),M11,0))</f>
        <v xml:space="preserve"> </v>
      </c>
      <c r="AX11" s="228" t="str">
        <f t="shared" ref="AX11:BE26" si="2">IF(ISBLANK($A11)," ",IF(ISNUMBER(N11),N11,0))</f>
        <v xml:space="preserve"> </v>
      </c>
      <c r="AY11" s="228" t="str">
        <f t="shared" si="2"/>
        <v xml:space="preserve"> </v>
      </c>
      <c r="AZ11" s="228" t="str">
        <f t="shared" si="2"/>
        <v xml:space="preserve"> </v>
      </c>
      <c r="BA11" s="228" t="str">
        <f t="shared" si="2"/>
        <v xml:space="preserve"> </v>
      </c>
      <c r="BB11" s="228" t="str">
        <f t="shared" si="2"/>
        <v xml:space="preserve"> </v>
      </c>
      <c r="BC11" s="228" t="str">
        <f t="shared" si="2"/>
        <v xml:space="preserve"> </v>
      </c>
      <c r="BD11" s="228" t="str">
        <f>IF(ISBLANK($A11)," ",IF(ISNUMBER(T11),T11,0))</f>
        <v xml:space="preserve"> </v>
      </c>
      <c r="BE11" s="228" t="str">
        <f t="shared" si="2"/>
        <v xml:space="preserve"> </v>
      </c>
      <c r="BF11" s="228"/>
      <c r="BG11" s="228"/>
      <c r="BH11" s="228" t="str">
        <f>IF(ISBLANK($A11)," ",IF(ISNUMBER(X11),X11,0))</f>
        <v xml:space="preserve"> </v>
      </c>
      <c r="BI11" s="228" t="str">
        <f t="shared" ref="BI11:BO26" si="3">IF(ISBLANK($A11)," ",IF(ISNUMBER(Y11),Y11,0))</f>
        <v xml:space="preserve"> </v>
      </c>
      <c r="BJ11" s="228" t="str">
        <f t="shared" si="3"/>
        <v xml:space="preserve"> </v>
      </c>
      <c r="BK11" s="228" t="str">
        <f t="shared" si="3"/>
        <v xml:space="preserve"> </v>
      </c>
      <c r="BL11" s="228" t="str">
        <f t="shared" si="3"/>
        <v xml:space="preserve"> </v>
      </c>
      <c r="BM11" s="228" t="str">
        <f t="shared" si="3"/>
        <v xml:space="preserve"> </v>
      </c>
      <c r="BN11" s="228" t="str">
        <f t="shared" si="3"/>
        <v xml:space="preserve"> </v>
      </c>
      <c r="BO11" s="228" t="str">
        <f t="shared" si="3"/>
        <v xml:space="preserve"> </v>
      </c>
      <c r="BP11" s="96" t="str">
        <f>IF(ISBLANK($A11)," ",SUM(AL11:BO11))</f>
        <v xml:space="preserve"> </v>
      </c>
    </row>
    <row r="12" spans="1:71">
      <c r="A12" s="116"/>
      <c r="B12" s="47"/>
      <c r="C12" s="106"/>
      <c r="D12" s="106"/>
      <c r="E12" s="106"/>
      <c r="F12" s="106"/>
      <c r="G12" s="106"/>
      <c r="H12" s="106"/>
      <c r="I12" s="106"/>
      <c r="J12" s="6"/>
      <c r="K12" s="6"/>
      <c r="L12" s="139"/>
      <c r="M12" s="106"/>
      <c r="N12" s="106"/>
      <c r="O12" s="106"/>
      <c r="P12" s="106"/>
      <c r="Q12" s="6"/>
      <c r="R12" s="6"/>
      <c r="S12" s="6"/>
      <c r="T12" s="6"/>
      <c r="U12" s="105"/>
      <c r="V12" s="107"/>
      <c r="W12" s="107"/>
      <c r="X12" s="166"/>
      <c r="Y12" s="167"/>
      <c r="Z12" s="167"/>
      <c r="AA12" s="167"/>
      <c r="AB12" s="167"/>
      <c r="AC12" s="167"/>
      <c r="AD12" s="167"/>
      <c r="AE12" s="168"/>
      <c r="AF12" s="103" t="str">
        <f t="shared" si="0"/>
        <v xml:space="preserve"> </v>
      </c>
      <c r="AH12" s="71" t="str">
        <f t="shared" ref="AH12:AH50" si="4">IF(ISBLANK($A12)," ",SUM(AL12,AS12,AM12,AN12,AT12,AW12:AX12,AO12,AR12,BC12,AZ12,AU12))</f>
        <v xml:space="preserve"> </v>
      </c>
      <c r="AI12" s="71" t="str">
        <f t="shared" ref="AI12:AI50" si="5">IF(ISBLANK($A12)," ",SUM(AP12,BE12,AY12,AQ12,AV12))</f>
        <v xml:space="preserve"> </v>
      </c>
      <c r="AJ12" s="71" t="str">
        <f t="shared" ref="AJ12:AJ50" si="6">IF(ISBLANK($A12)," ",SUM(AY12,BA12,BB12,BD12:BE12,BH12:BO12))</f>
        <v xml:space="preserve"> </v>
      </c>
      <c r="AL12" s="96" t="str">
        <f t="shared" ref="AL12:AV48" si="7">IF(ISBLANK($A12)," ",IF(B12=B$10,1,0))</f>
        <v xml:space="preserve"> </v>
      </c>
      <c r="AM12" s="96" t="str">
        <f t="shared" si="1"/>
        <v xml:space="preserve"> </v>
      </c>
      <c r="AN12" s="96" t="str">
        <f t="shared" si="1"/>
        <v xml:space="preserve"> </v>
      </c>
      <c r="AO12" s="96" t="str">
        <f t="shared" si="1"/>
        <v xml:space="preserve"> </v>
      </c>
      <c r="AP12" s="96" t="str">
        <f t="shared" si="1"/>
        <v xml:space="preserve"> </v>
      </c>
      <c r="AQ12" s="96" t="str">
        <f t="shared" si="1"/>
        <v xml:space="preserve"> </v>
      </c>
      <c r="AR12" s="96" t="str">
        <f t="shared" si="1"/>
        <v xml:space="preserve"> </v>
      </c>
      <c r="AS12" s="96" t="str">
        <f t="shared" si="1"/>
        <v xml:space="preserve"> </v>
      </c>
      <c r="AT12" s="96" t="str">
        <f t="shared" si="1"/>
        <v xml:space="preserve"> </v>
      </c>
      <c r="AU12" s="96" t="str">
        <f t="shared" si="1"/>
        <v xml:space="preserve"> </v>
      </c>
      <c r="AV12" s="96" t="str">
        <f t="shared" si="1"/>
        <v xml:space="preserve"> </v>
      </c>
      <c r="AW12" s="228" t="str">
        <f t="shared" ref="AW12:BE50" si="8">IF(ISBLANK($A12)," ",IF(ISNUMBER(M12),M12,0))</f>
        <v xml:space="preserve"> </v>
      </c>
      <c r="AX12" s="228" t="str">
        <f t="shared" si="2"/>
        <v xml:space="preserve"> </v>
      </c>
      <c r="AY12" s="228" t="str">
        <f t="shared" si="2"/>
        <v xml:space="preserve"> </v>
      </c>
      <c r="AZ12" s="228" t="str">
        <f t="shared" si="2"/>
        <v xml:space="preserve"> </v>
      </c>
      <c r="BA12" s="228" t="str">
        <f t="shared" si="2"/>
        <v xml:space="preserve"> </v>
      </c>
      <c r="BB12" s="228" t="str">
        <f t="shared" si="2"/>
        <v xml:space="preserve"> </v>
      </c>
      <c r="BC12" s="228" t="str">
        <f t="shared" si="2"/>
        <v xml:space="preserve"> </v>
      </c>
      <c r="BD12" s="228" t="str">
        <f t="shared" si="2"/>
        <v xml:space="preserve"> </v>
      </c>
      <c r="BE12" s="228" t="str">
        <f t="shared" si="2"/>
        <v xml:space="preserve"> </v>
      </c>
      <c r="BF12" s="96"/>
      <c r="BG12" s="96"/>
      <c r="BH12" s="228" t="str">
        <f t="shared" ref="BH12:BO50" si="9">IF(ISBLANK($A12)," ",IF(ISNUMBER(X12),X12,0))</f>
        <v xml:space="preserve"> </v>
      </c>
      <c r="BI12" s="228" t="str">
        <f t="shared" si="3"/>
        <v xml:space="preserve"> </v>
      </c>
      <c r="BJ12" s="228" t="str">
        <f t="shared" si="3"/>
        <v xml:space="preserve"> </v>
      </c>
      <c r="BK12" s="228" t="str">
        <f t="shared" si="3"/>
        <v xml:space="preserve"> </v>
      </c>
      <c r="BL12" s="228" t="str">
        <f t="shared" si="3"/>
        <v xml:space="preserve"> </v>
      </c>
      <c r="BM12" s="228" t="str">
        <f t="shared" si="3"/>
        <v xml:space="preserve"> </v>
      </c>
      <c r="BN12" s="228" t="str">
        <f t="shared" si="3"/>
        <v xml:space="preserve"> </v>
      </c>
      <c r="BO12" s="228" t="str">
        <f t="shared" si="3"/>
        <v xml:space="preserve"> </v>
      </c>
      <c r="BP12" s="96" t="str">
        <f t="shared" ref="BP12:BP50" si="10">IF(ISBLANK($A12)," ",SUM(AL12:BO12))</f>
        <v xml:space="preserve"> </v>
      </c>
    </row>
    <row r="13" spans="1:71">
      <c r="A13" s="116"/>
      <c r="B13" s="47"/>
      <c r="C13" s="3"/>
      <c r="D13" s="3"/>
      <c r="E13" s="3"/>
      <c r="F13" s="3"/>
      <c r="G13" s="3"/>
      <c r="H13" s="3"/>
      <c r="I13" s="3"/>
      <c r="J13" s="65"/>
      <c r="K13" s="65"/>
      <c r="L13" s="83"/>
      <c r="M13" s="3"/>
      <c r="N13" s="3"/>
      <c r="O13" s="3"/>
      <c r="P13" s="3"/>
      <c r="Q13" s="65"/>
      <c r="R13" s="65"/>
      <c r="S13" s="65"/>
      <c r="T13" s="65"/>
      <c r="U13" s="68"/>
      <c r="V13" s="50"/>
      <c r="W13" s="107"/>
      <c r="X13" s="166"/>
      <c r="Y13" s="167"/>
      <c r="Z13" s="167"/>
      <c r="AA13" s="167"/>
      <c r="AB13" s="167"/>
      <c r="AC13" s="167"/>
      <c r="AD13" s="167"/>
      <c r="AE13" s="168"/>
      <c r="AF13" s="103" t="str">
        <f t="shared" si="0"/>
        <v xml:space="preserve"> </v>
      </c>
      <c r="AH13" s="71" t="str">
        <f t="shared" si="4"/>
        <v xml:space="preserve"> </v>
      </c>
      <c r="AI13" s="71" t="str">
        <f t="shared" si="5"/>
        <v xml:space="preserve"> </v>
      </c>
      <c r="AJ13" s="71" t="str">
        <f t="shared" si="6"/>
        <v xml:space="preserve"> </v>
      </c>
      <c r="AL13" s="96" t="str">
        <f t="shared" si="7"/>
        <v xml:space="preserve"> </v>
      </c>
      <c r="AM13" s="96" t="str">
        <f t="shared" si="1"/>
        <v xml:space="preserve"> </v>
      </c>
      <c r="AN13" s="96" t="str">
        <f t="shared" si="1"/>
        <v xml:space="preserve"> </v>
      </c>
      <c r="AO13" s="96" t="str">
        <f t="shared" si="1"/>
        <v xml:space="preserve"> </v>
      </c>
      <c r="AP13" s="96" t="str">
        <f t="shared" si="1"/>
        <v xml:space="preserve"> </v>
      </c>
      <c r="AQ13" s="96" t="str">
        <f t="shared" si="1"/>
        <v xml:space="preserve"> </v>
      </c>
      <c r="AR13" s="96" t="str">
        <f t="shared" si="1"/>
        <v xml:space="preserve"> </v>
      </c>
      <c r="AS13" s="96" t="str">
        <f t="shared" si="1"/>
        <v xml:space="preserve"> </v>
      </c>
      <c r="AT13" s="96" t="str">
        <f t="shared" si="1"/>
        <v xml:space="preserve"> </v>
      </c>
      <c r="AU13" s="96" t="str">
        <f t="shared" si="1"/>
        <v xml:space="preserve"> </v>
      </c>
      <c r="AV13" s="96" t="str">
        <f t="shared" si="1"/>
        <v xml:space="preserve"> </v>
      </c>
      <c r="AW13" s="228" t="str">
        <f t="shared" si="8"/>
        <v xml:space="preserve"> </v>
      </c>
      <c r="AX13" s="228" t="str">
        <f t="shared" si="2"/>
        <v xml:space="preserve"> </v>
      </c>
      <c r="AY13" s="228" t="str">
        <f t="shared" si="2"/>
        <v xml:space="preserve"> </v>
      </c>
      <c r="AZ13" s="228" t="str">
        <f t="shared" si="2"/>
        <v xml:space="preserve"> </v>
      </c>
      <c r="BA13" s="228" t="str">
        <f t="shared" si="2"/>
        <v xml:space="preserve"> </v>
      </c>
      <c r="BB13" s="228" t="str">
        <f t="shared" si="2"/>
        <v xml:space="preserve"> </v>
      </c>
      <c r="BC13" s="228" t="str">
        <f t="shared" si="2"/>
        <v xml:space="preserve"> </v>
      </c>
      <c r="BD13" s="228" t="str">
        <f t="shared" si="2"/>
        <v xml:space="preserve"> </v>
      </c>
      <c r="BE13" s="228" t="str">
        <f t="shared" si="2"/>
        <v xml:space="preserve"> </v>
      </c>
      <c r="BF13" s="96"/>
      <c r="BG13" s="96"/>
      <c r="BH13" s="228" t="str">
        <f t="shared" si="9"/>
        <v xml:space="preserve"> </v>
      </c>
      <c r="BI13" s="228" t="str">
        <f t="shared" si="3"/>
        <v xml:space="preserve"> </v>
      </c>
      <c r="BJ13" s="228" t="str">
        <f t="shared" si="3"/>
        <v xml:space="preserve"> </v>
      </c>
      <c r="BK13" s="228" t="str">
        <f t="shared" si="3"/>
        <v xml:space="preserve"> </v>
      </c>
      <c r="BL13" s="228" t="str">
        <f t="shared" si="3"/>
        <v xml:space="preserve"> </v>
      </c>
      <c r="BM13" s="228" t="str">
        <f t="shared" si="3"/>
        <v xml:space="preserve"> </v>
      </c>
      <c r="BN13" s="228" t="str">
        <f t="shared" si="3"/>
        <v xml:space="preserve"> </v>
      </c>
      <c r="BO13" s="228" t="str">
        <f t="shared" si="3"/>
        <v xml:space="preserve"> </v>
      </c>
      <c r="BP13" s="96" t="str">
        <f t="shared" si="10"/>
        <v xml:space="preserve"> </v>
      </c>
    </row>
    <row r="14" spans="1:71">
      <c r="A14" s="116"/>
      <c r="B14" s="47"/>
      <c r="C14" s="3"/>
      <c r="D14" s="3"/>
      <c r="E14" s="3"/>
      <c r="F14" s="3"/>
      <c r="G14" s="3"/>
      <c r="H14" s="3"/>
      <c r="I14" s="3"/>
      <c r="J14" s="65"/>
      <c r="K14" s="65"/>
      <c r="L14" s="83"/>
      <c r="M14" s="3"/>
      <c r="N14" s="3"/>
      <c r="O14" s="3"/>
      <c r="P14" s="3"/>
      <c r="Q14" s="65"/>
      <c r="R14" s="65"/>
      <c r="S14" s="65"/>
      <c r="T14" s="65"/>
      <c r="U14" s="68"/>
      <c r="V14" s="50"/>
      <c r="W14" s="107"/>
      <c r="X14" s="166"/>
      <c r="Y14" s="167"/>
      <c r="Z14" s="167"/>
      <c r="AA14" s="167"/>
      <c r="AB14" s="167"/>
      <c r="AC14" s="167"/>
      <c r="AD14" s="167"/>
      <c r="AE14" s="168"/>
      <c r="AF14" s="103" t="str">
        <f t="shared" si="0"/>
        <v xml:space="preserve"> </v>
      </c>
      <c r="AH14" s="71" t="str">
        <f t="shared" si="4"/>
        <v xml:space="preserve"> </v>
      </c>
      <c r="AI14" s="71" t="str">
        <f t="shared" si="5"/>
        <v xml:space="preserve"> </v>
      </c>
      <c r="AJ14" s="71" t="str">
        <f t="shared" si="6"/>
        <v xml:space="preserve"> </v>
      </c>
      <c r="AL14" s="96" t="str">
        <f t="shared" si="7"/>
        <v xml:space="preserve"> </v>
      </c>
      <c r="AM14" s="96" t="str">
        <f t="shared" si="1"/>
        <v xml:space="preserve"> </v>
      </c>
      <c r="AN14" s="96" t="str">
        <f t="shared" si="1"/>
        <v xml:space="preserve"> </v>
      </c>
      <c r="AO14" s="96" t="str">
        <f t="shared" si="1"/>
        <v xml:space="preserve"> </v>
      </c>
      <c r="AP14" s="96" t="str">
        <f t="shared" si="1"/>
        <v xml:space="preserve"> </v>
      </c>
      <c r="AQ14" s="96" t="str">
        <f t="shared" si="1"/>
        <v xml:space="preserve"> </v>
      </c>
      <c r="AR14" s="96" t="str">
        <f t="shared" si="1"/>
        <v xml:space="preserve"> </v>
      </c>
      <c r="AS14" s="96" t="str">
        <f t="shared" si="1"/>
        <v xml:space="preserve"> </v>
      </c>
      <c r="AT14" s="96" t="str">
        <f t="shared" si="1"/>
        <v xml:space="preserve"> </v>
      </c>
      <c r="AU14" s="96" t="str">
        <f t="shared" si="1"/>
        <v xml:space="preserve"> </v>
      </c>
      <c r="AV14" s="96" t="str">
        <f t="shared" si="1"/>
        <v xml:space="preserve"> </v>
      </c>
      <c r="AW14" s="228" t="str">
        <f t="shared" si="8"/>
        <v xml:space="preserve"> </v>
      </c>
      <c r="AX14" s="228" t="str">
        <f t="shared" si="2"/>
        <v xml:space="preserve"> </v>
      </c>
      <c r="AY14" s="228" t="str">
        <f t="shared" si="2"/>
        <v xml:space="preserve"> </v>
      </c>
      <c r="AZ14" s="228" t="str">
        <f t="shared" si="2"/>
        <v xml:space="preserve"> </v>
      </c>
      <c r="BA14" s="228" t="str">
        <f t="shared" si="2"/>
        <v xml:space="preserve"> </v>
      </c>
      <c r="BB14" s="228" t="str">
        <f t="shared" si="2"/>
        <v xml:space="preserve"> </v>
      </c>
      <c r="BC14" s="228" t="str">
        <f t="shared" si="2"/>
        <v xml:space="preserve"> </v>
      </c>
      <c r="BD14" s="228" t="str">
        <f t="shared" si="2"/>
        <v xml:space="preserve"> </v>
      </c>
      <c r="BE14" s="228" t="str">
        <f t="shared" si="2"/>
        <v xml:space="preserve"> </v>
      </c>
      <c r="BF14" s="96"/>
      <c r="BG14" s="96"/>
      <c r="BH14" s="228" t="str">
        <f t="shared" si="9"/>
        <v xml:space="preserve"> </v>
      </c>
      <c r="BI14" s="228" t="str">
        <f t="shared" si="3"/>
        <v xml:space="preserve"> </v>
      </c>
      <c r="BJ14" s="228" t="str">
        <f t="shared" si="3"/>
        <v xml:space="preserve"> </v>
      </c>
      <c r="BK14" s="228" t="str">
        <f t="shared" si="3"/>
        <v xml:space="preserve"> </v>
      </c>
      <c r="BL14" s="228" t="str">
        <f t="shared" si="3"/>
        <v xml:space="preserve"> </v>
      </c>
      <c r="BM14" s="228" t="str">
        <f t="shared" si="3"/>
        <v xml:space="preserve"> </v>
      </c>
      <c r="BN14" s="228" t="str">
        <f t="shared" si="3"/>
        <v xml:space="preserve"> </v>
      </c>
      <c r="BO14" s="228" t="str">
        <f t="shared" si="3"/>
        <v xml:space="preserve"> </v>
      </c>
      <c r="BP14" s="96" t="str">
        <f t="shared" si="10"/>
        <v xml:space="preserve"> </v>
      </c>
    </row>
    <row r="15" spans="1:71">
      <c r="A15" s="116"/>
      <c r="B15" s="47"/>
      <c r="C15" s="3"/>
      <c r="D15" s="3"/>
      <c r="E15" s="3"/>
      <c r="F15" s="3"/>
      <c r="G15" s="3"/>
      <c r="H15" s="3"/>
      <c r="I15" s="3"/>
      <c r="J15" s="65"/>
      <c r="K15" s="65"/>
      <c r="L15" s="83"/>
      <c r="M15" s="3"/>
      <c r="N15" s="3"/>
      <c r="O15" s="3"/>
      <c r="P15" s="3"/>
      <c r="Q15" s="65"/>
      <c r="R15" s="65"/>
      <c r="S15" s="65"/>
      <c r="T15" s="65"/>
      <c r="U15" s="68"/>
      <c r="V15" s="50"/>
      <c r="W15" s="107"/>
      <c r="X15" s="166"/>
      <c r="Y15" s="167"/>
      <c r="Z15" s="167"/>
      <c r="AA15" s="167"/>
      <c r="AB15" s="167"/>
      <c r="AC15" s="167"/>
      <c r="AD15" s="167"/>
      <c r="AE15" s="168"/>
      <c r="AF15" s="103" t="str">
        <f t="shared" si="0"/>
        <v xml:space="preserve"> </v>
      </c>
      <c r="AH15" s="71" t="str">
        <f t="shared" si="4"/>
        <v xml:space="preserve"> </v>
      </c>
      <c r="AI15" s="71" t="str">
        <f t="shared" si="5"/>
        <v xml:space="preserve"> </v>
      </c>
      <c r="AJ15" s="71" t="str">
        <f t="shared" si="6"/>
        <v xml:space="preserve"> </v>
      </c>
      <c r="AL15" s="96" t="str">
        <f t="shared" si="7"/>
        <v xml:space="preserve"> </v>
      </c>
      <c r="AM15" s="96" t="str">
        <f t="shared" si="1"/>
        <v xml:space="preserve"> </v>
      </c>
      <c r="AN15" s="96" t="str">
        <f t="shared" si="1"/>
        <v xml:space="preserve"> </v>
      </c>
      <c r="AO15" s="96" t="str">
        <f t="shared" si="1"/>
        <v xml:space="preserve"> </v>
      </c>
      <c r="AP15" s="96" t="str">
        <f t="shared" si="1"/>
        <v xml:space="preserve"> </v>
      </c>
      <c r="AQ15" s="96" t="str">
        <f t="shared" si="1"/>
        <v xml:space="preserve"> </v>
      </c>
      <c r="AR15" s="96" t="str">
        <f t="shared" si="1"/>
        <v xml:space="preserve"> </v>
      </c>
      <c r="AS15" s="96" t="str">
        <f t="shared" si="1"/>
        <v xml:space="preserve"> </v>
      </c>
      <c r="AT15" s="96" t="str">
        <f t="shared" si="1"/>
        <v xml:space="preserve"> </v>
      </c>
      <c r="AU15" s="96" t="str">
        <f t="shared" si="1"/>
        <v xml:space="preserve"> </v>
      </c>
      <c r="AV15" s="96" t="str">
        <f t="shared" si="1"/>
        <v xml:space="preserve"> </v>
      </c>
      <c r="AW15" s="228" t="str">
        <f t="shared" si="8"/>
        <v xml:space="preserve"> </v>
      </c>
      <c r="AX15" s="228" t="str">
        <f t="shared" si="2"/>
        <v xml:space="preserve"> </v>
      </c>
      <c r="AY15" s="228" t="str">
        <f t="shared" si="2"/>
        <v xml:space="preserve"> </v>
      </c>
      <c r="AZ15" s="228" t="str">
        <f t="shared" si="2"/>
        <v xml:space="preserve"> </v>
      </c>
      <c r="BA15" s="228" t="str">
        <f t="shared" si="2"/>
        <v xml:space="preserve"> </v>
      </c>
      <c r="BB15" s="228" t="str">
        <f t="shared" si="2"/>
        <v xml:space="preserve"> </v>
      </c>
      <c r="BC15" s="228" t="str">
        <f t="shared" si="2"/>
        <v xml:space="preserve"> </v>
      </c>
      <c r="BD15" s="228" t="str">
        <f t="shared" si="2"/>
        <v xml:space="preserve"> </v>
      </c>
      <c r="BE15" s="228" t="str">
        <f t="shared" si="2"/>
        <v xml:space="preserve"> </v>
      </c>
      <c r="BF15" s="96"/>
      <c r="BG15" s="96"/>
      <c r="BH15" s="228" t="str">
        <f t="shared" si="9"/>
        <v xml:space="preserve"> </v>
      </c>
      <c r="BI15" s="228" t="str">
        <f t="shared" si="3"/>
        <v xml:space="preserve"> </v>
      </c>
      <c r="BJ15" s="228" t="str">
        <f t="shared" si="3"/>
        <v xml:space="preserve"> </v>
      </c>
      <c r="BK15" s="228" t="str">
        <f t="shared" si="3"/>
        <v xml:space="preserve"> </v>
      </c>
      <c r="BL15" s="228" t="str">
        <f t="shared" si="3"/>
        <v xml:space="preserve"> </v>
      </c>
      <c r="BM15" s="228" t="str">
        <f t="shared" si="3"/>
        <v xml:space="preserve"> </v>
      </c>
      <c r="BN15" s="228" t="str">
        <f t="shared" si="3"/>
        <v xml:space="preserve"> </v>
      </c>
      <c r="BO15" s="228" t="str">
        <f t="shared" si="3"/>
        <v xml:space="preserve"> </v>
      </c>
      <c r="BP15" s="96" t="str">
        <f t="shared" si="10"/>
        <v xml:space="preserve"> </v>
      </c>
    </row>
    <row r="16" spans="1:71">
      <c r="A16" s="116"/>
      <c r="B16" s="47"/>
      <c r="C16" s="3"/>
      <c r="D16" s="3"/>
      <c r="E16" s="3"/>
      <c r="F16" s="3"/>
      <c r="G16" s="3"/>
      <c r="H16" s="3"/>
      <c r="I16" s="3"/>
      <c r="J16" s="65"/>
      <c r="K16" s="65"/>
      <c r="L16" s="83"/>
      <c r="M16" s="3"/>
      <c r="N16" s="3"/>
      <c r="O16" s="3"/>
      <c r="P16" s="3"/>
      <c r="Q16" s="65"/>
      <c r="R16" s="65"/>
      <c r="S16" s="65"/>
      <c r="T16" s="65"/>
      <c r="U16" s="68"/>
      <c r="V16" s="50"/>
      <c r="W16" s="107"/>
      <c r="X16" s="166"/>
      <c r="Y16" s="167"/>
      <c r="Z16" s="167"/>
      <c r="AA16" s="167"/>
      <c r="AB16" s="167"/>
      <c r="AC16" s="167"/>
      <c r="AD16" s="167"/>
      <c r="AE16" s="168"/>
      <c r="AF16" s="103" t="str">
        <f t="shared" si="0"/>
        <v xml:space="preserve"> </v>
      </c>
      <c r="AH16" s="71" t="str">
        <f t="shared" si="4"/>
        <v xml:space="preserve"> </v>
      </c>
      <c r="AI16" s="71" t="str">
        <f t="shared" si="5"/>
        <v xml:space="preserve"> </v>
      </c>
      <c r="AJ16" s="71" t="str">
        <f t="shared" si="6"/>
        <v xml:space="preserve"> </v>
      </c>
      <c r="AL16" s="96" t="str">
        <f t="shared" si="7"/>
        <v xml:space="preserve"> </v>
      </c>
      <c r="AM16" s="96" t="str">
        <f t="shared" si="1"/>
        <v xml:space="preserve"> </v>
      </c>
      <c r="AN16" s="96" t="str">
        <f t="shared" si="1"/>
        <v xml:space="preserve"> </v>
      </c>
      <c r="AO16" s="96" t="str">
        <f t="shared" si="1"/>
        <v xml:space="preserve"> </v>
      </c>
      <c r="AP16" s="96" t="str">
        <f t="shared" si="1"/>
        <v xml:space="preserve"> </v>
      </c>
      <c r="AQ16" s="96" t="str">
        <f t="shared" si="1"/>
        <v xml:space="preserve"> </v>
      </c>
      <c r="AR16" s="96" t="str">
        <f t="shared" si="1"/>
        <v xml:space="preserve"> </v>
      </c>
      <c r="AS16" s="96" t="str">
        <f t="shared" si="1"/>
        <v xml:space="preserve"> </v>
      </c>
      <c r="AT16" s="96" t="str">
        <f t="shared" si="1"/>
        <v xml:space="preserve"> </v>
      </c>
      <c r="AU16" s="96" t="str">
        <f t="shared" si="1"/>
        <v xml:space="preserve"> </v>
      </c>
      <c r="AV16" s="96" t="str">
        <f t="shared" si="1"/>
        <v xml:space="preserve"> </v>
      </c>
      <c r="AW16" s="228" t="str">
        <f t="shared" si="8"/>
        <v xml:space="preserve"> </v>
      </c>
      <c r="AX16" s="228" t="str">
        <f t="shared" si="2"/>
        <v xml:space="preserve"> </v>
      </c>
      <c r="AY16" s="228" t="str">
        <f t="shared" si="2"/>
        <v xml:space="preserve"> </v>
      </c>
      <c r="AZ16" s="228" t="str">
        <f t="shared" si="2"/>
        <v xml:space="preserve"> </v>
      </c>
      <c r="BA16" s="228" t="str">
        <f t="shared" si="2"/>
        <v xml:space="preserve"> </v>
      </c>
      <c r="BB16" s="228" t="str">
        <f t="shared" si="2"/>
        <v xml:space="preserve"> </v>
      </c>
      <c r="BC16" s="228" t="str">
        <f t="shared" si="2"/>
        <v xml:space="preserve"> </v>
      </c>
      <c r="BD16" s="228" t="str">
        <f t="shared" si="2"/>
        <v xml:space="preserve"> </v>
      </c>
      <c r="BE16" s="228" t="str">
        <f t="shared" si="2"/>
        <v xml:space="preserve"> </v>
      </c>
      <c r="BF16" s="96"/>
      <c r="BG16" s="96"/>
      <c r="BH16" s="228" t="str">
        <f t="shared" si="9"/>
        <v xml:space="preserve"> </v>
      </c>
      <c r="BI16" s="228" t="str">
        <f t="shared" si="3"/>
        <v xml:space="preserve"> </v>
      </c>
      <c r="BJ16" s="228" t="str">
        <f t="shared" si="3"/>
        <v xml:space="preserve"> </v>
      </c>
      <c r="BK16" s="228" t="str">
        <f t="shared" si="3"/>
        <v xml:space="preserve"> </v>
      </c>
      <c r="BL16" s="228" t="str">
        <f t="shared" si="3"/>
        <v xml:space="preserve"> </v>
      </c>
      <c r="BM16" s="228" t="str">
        <f t="shared" si="3"/>
        <v xml:space="preserve"> </v>
      </c>
      <c r="BN16" s="228" t="str">
        <f t="shared" si="3"/>
        <v xml:space="preserve"> </v>
      </c>
      <c r="BO16" s="228" t="str">
        <f t="shared" si="3"/>
        <v xml:space="preserve"> </v>
      </c>
      <c r="BP16" s="96" t="str">
        <f t="shared" si="10"/>
        <v xml:space="preserve"> </v>
      </c>
    </row>
    <row r="17" spans="1:68">
      <c r="A17" s="116"/>
      <c r="B17" s="47"/>
      <c r="C17" s="3"/>
      <c r="D17" s="3"/>
      <c r="E17" s="3"/>
      <c r="F17" s="3"/>
      <c r="G17" s="3"/>
      <c r="H17" s="3"/>
      <c r="I17" s="3"/>
      <c r="J17" s="65"/>
      <c r="K17" s="65"/>
      <c r="L17" s="83"/>
      <c r="M17" s="3"/>
      <c r="N17" s="3"/>
      <c r="O17" s="3"/>
      <c r="P17" s="3"/>
      <c r="Q17" s="65"/>
      <c r="R17" s="65"/>
      <c r="S17" s="65"/>
      <c r="T17" s="65"/>
      <c r="U17" s="68"/>
      <c r="V17" s="50"/>
      <c r="W17" s="107"/>
      <c r="X17" s="166"/>
      <c r="Y17" s="167"/>
      <c r="Z17" s="167"/>
      <c r="AA17" s="167"/>
      <c r="AB17" s="167"/>
      <c r="AC17" s="167"/>
      <c r="AD17" s="167"/>
      <c r="AE17" s="168"/>
      <c r="AF17" s="103" t="str">
        <f t="shared" si="0"/>
        <v xml:space="preserve"> </v>
      </c>
      <c r="AH17" s="71" t="str">
        <f t="shared" si="4"/>
        <v xml:space="preserve"> </v>
      </c>
      <c r="AI17" s="71" t="str">
        <f t="shared" si="5"/>
        <v xml:space="preserve"> </v>
      </c>
      <c r="AJ17" s="71" t="str">
        <f t="shared" si="6"/>
        <v xml:space="preserve"> </v>
      </c>
      <c r="AL17" s="96" t="str">
        <f t="shared" si="7"/>
        <v xml:space="preserve"> </v>
      </c>
      <c r="AM17" s="96" t="str">
        <f t="shared" si="1"/>
        <v xml:space="preserve"> </v>
      </c>
      <c r="AN17" s="96" t="str">
        <f t="shared" si="1"/>
        <v xml:space="preserve"> </v>
      </c>
      <c r="AO17" s="96" t="str">
        <f t="shared" si="1"/>
        <v xml:space="preserve"> </v>
      </c>
      <c r="AP17" s="96" t="str">
        <f t="shared" si="1"/>
        <v xml:space="preserve"> </v>
      </c>
      <c r="AQ17" s="96" t="str">
        <f t="shared" si="1"/>
        <v xml:space="preserve"> </v>
      </c>
      <c r="AR17" s="96" t="str">
        <f t="shared" si="1"/>
        <v xml:space="preserve"> </v>
      </c>
      <c r="AS17" s="96" t="str">
        <f t="shared" si="1"/>
        <v xml:space="preserve"> </v>
      </c>
      <c r="AT17" s="96" t="str">
        <f t="shared" si="1"/>
        <v xml:space="preserve"> </v>
      </c>
      <c r="AU17" s="96" t="str">
        <f t="shared" si="1"/>
        <v xml:space="preserve"> </v>
      </c>
      <c r="AV17" s="96" t="str">
        <f t="shared" si="1"/>
        <v xml:space="preserve"> </v>
      </c>
      <c r="AW17" s="228" t="str">
        <f t="shared" si="8"/>
        <v xml:space="preserve"> </v>
      </c>
      <c r="AX17" s="228" t="str">
        <f t="shared" si="2"/>
        <v xml:space="preserve"> </v>
      </c>
      <c r="AY17" s="228" t="str">
        <f t="shared" si="2"/>
        <v xml:space="preserve"> </v>
      </c>
      <c r="AZ17" s="228" t="str">
        <f t="shared" si="2"/>
        <v xml:space="preserve"> </v>
      </c>
      <c r="BA17" s="228" t="str">
        <f t="shared" si="2"/>
        <v xml:space="preserve"> </v>
      </c>
      <c r="BB17" s="228" t="str">
        <f t="shared" si="2"/>
        <v xml:space="preserve"> </v>
      </c>
      <c r="BC17" s="228" t="str">
        <f t="shared" si="2"/>
        <v xml:space="preserve"> </v>
      </c>
      <c r="BD17" s="228" t="str">
        <f t="shared" si="2"/>
        <v xml:space="preserve"> </v>
      </c>
      <c r="BE17" s="228" t="str">
        <f t="shared" si="2"/>
        <v xml:space="preserve"> </v>
      </c>
      <c r="BF17" s="96"/>
      <c r="BG17" s="96"/>
      <c r="BH17" s="228" t="str">
        <f t="shared" si="9"/>
        <v xml:space="preserve"> </v>
      </c>
      <c r="BI17" s="228" t="str">
        <f t="shared" si="3"/>
        <v xml:space="preserve"> </v>
      </c>
      <c r="BJ17" s="228" t="str">
        <f t="shared" si="3"/>
        <v xml:space="preserve"> </v>
      </c>
      <c r="BK17" s="228" t="str">
        <f t="shared" si="3"/>
        <v xml:space="preserve"> </v>
      </c>
      <c r="BL17" s="228" t="str">
        <f t="shared" si="3"/>
        <v xml:space="preserve"> </v>
      </c>
      <c r="BM17" s="228" t="str">
        <f t="shared" si="3"/>
        <v xml:space="preserve"> </v>
      </c>
      <c r="BN17" s="228" t="str">
        <f t="shared" si="3"/>
        <v xml:space="preserve"> </v>
      </c>
      <c r="BO17" s="228" t="str">
        <f t="shared" si="3"/>
        <v xml:space="preserve"> </v>
      </c>
      <c r="BP17" s="96" t="str">
        <f t="shared" si="10"/>
        <v xml:space="preserve"> </v>
      </c>
    </row>
    <row r="18" spans="1:68">
      <c r="A18" s="116"/>
      <c r="B18" s="47"/>
      <c r="C18" s="3"/>
      <c r="D18" s="3"/>
      <c r="E18" s="3"/>
      <c r="F18" s="3"/>
      <c r="G18" s="3"/>
      <c r="H18" s="3"/>
      <c r="I18" s="3"/>
      <c r="J18" s="65"/>
      <c r="K18" s="65"/>
      <c r="L18" s="83"/>
      <c r="M18" s="3"/>
      <c r="N18" s="3"/>
      <c r="O18" s="3"/>
      <c r="P18" s="3"/>
      <c r="Q18" s="65"/>
      <c r="R18" s="65"/>
      <c r="S18" s="65"/>
      <c r="T18" s="65"/>
      <c r="U18" s="68"/>
      <c r="V18" s="50"/>
      <c r="W18" s="107"/>
      <c r="X18" s="166"/>
      <c r="Y18" s="167"/>
      <c r="Z18" s="167"/>
      <c r="AA18" s="167"/>
      <c r="AB18" s="167"/>
      <c r="AC18" s="167"/>
      <c r="AD18" s="167"/>
      <c r="AE18" s="168"/>
      <c r="AF18" s="56" t="str">
        <f t="shared" si="0"/>
        <v xml:space="preserve"> </v>
      </c>
      <c r="AH18" s="71" t="str">
        <f t="shared" si="4"/>
        <v xml:space="preserve"> </v>
      </c>
      <c r="AI18" s="71" t="str">
        <f t="shared" si="5"/>
        <v xml:space="preserve"> </v>
      </c>
      <c r="AJ18" s="71" t="str">
        <f t="shared" si="6"/>
        <v xml:space="preserve"> </v>
      </c>
      <c r="AL18" s="96" t="str">
        <f t="shared" si="7"/>
        <v xml:space="preserve"> </v>
      </c>
      <c r="AM18" s="96" t="str">
        <f t="shared" si="1"/>
        <v xml:space="preserve"> </v>
      </c>
      <c r="AN18" s="96" t="str">
        <f t="shared" si="1"/>
        <v xml:space="preserve"> </v>
      </c>
      <c r="AO18" s="96" t="str">
        <f t="shared" si="1"/>
        <v xml:space="preserve"> </v>
      </c>
      <c r="AP18" s="96" t="str">
        <f t="shared" si="1"/>
        <v xml:space="preserve"> </v>
      </c>
      <c r="AQ18" s="96" t="str">
        <f t="shared" si="1"/>
        <v xml:space="preserve"> </v>
      </c>
      <c r="AR18" s="96" t="str">
        <f t="shared" si="1"/>
        <v xml:space="preserve"> </v>
      </c>
      <c r="AS18" s="96" t="str">
        <f t="shared" si="1"/>
        <v xml:space="preserve"> </v>
      </c>
      <c r="AT18" s="96" t="str">
        <f t="shared" si="1"/>
        <v xml:space="preserve"> </v>
      </c>
      <c r="AU18" s="96" t="str">
        <f t="shared" si="1"/>
        <v xml:space="preserve"> </v>
      </c>
      <c r="AV18" s="96" t="str">
        <f t="shared" si="1"/>
        <v xml:space="preserve"> </v>
      </c>
      <c r="AW18" s="228" t="str">
        <f t="shared" si="8"/>
        <v xml:space="preserve"> </v>
      </c>
      <c r="AX18" s="228" t="str">
        <f t="shared" si="2"/>
        <v xml:space="preserve"> </v>
      </c>
      <c r="AY18" s="228" t="str">
        <f t="shared" si="2"/>
        <v xml:space="preserve"> </v>
      </c>
      <c r="AZ18" s="228" t="str">
        <f t="shared" si="2"/>
        <v xml:space="preserve"> </v>
      </c>
      <c r="BA18" s="228" t="str">
        <f t="shared" si="2"/>
        <v xml:space="preserve"> </v>
      </c>
      <c r="BB18" s="228" t="str">
        <f t="shared" si="2"/>
        <v xml:space="preserve"> </v>
      </c>
      <c r="BC18" s="228" t="str">
        <f t="shared" si="2"/>
        <v xml:space="preserve"> </v>
      </c>
      <c r="BD18" s="228" t="str">
        <f t="shared" si="2"/>
        <v xml:space="preserve"> </v>
      </c>
      <c r="BE18" s="228" t="str">
        <f t="shared" si="2"/>
        <v xml:space="preserve"> </v>
      </c>
      <c r="BF18" s="96"/>
      <c r="BG18" s="96"/>
      <c r="BH18" s="228" t="str">
        <f t="shared" si="9"/>
        <v xml:space="preserve"> </v>
      </c>
      <c r="BI18" s="228" t="str">
        <f t="shared" si="3"/>
        <v xml:space="preserve"> </v>
      </c>
      <c r="BJ18" s="228" t="str">
        <f t="shared" si="3"/>
        <v xml:space="preserve"> </v>
      </c>
      <c r="BK18" s="228" t="str">
        <f t="shared" si="3"/>
        <v xml:space="preserve"> </v>
      </c>
      <c r="BL18" s="228" t="str">
        <f t="shared" si="3"/>
        <v xml:space="preserve"> </v>
      </c>
      <c r="BM18" s="228" t="str">
        <f t="shared" si="3"/>
        <v xml:space="preserve"> </v>
      </c>
      <c r="BN18" s="228" t="str">
        <f t="shared" si="3"/>
        <v xml:space="preserve"> </v>
      </c>
      <c r="BO18" s="228" t="str">
        <f t="shared" si="3"/>
        <v xml:space="preserve"> </v>
      </c>
      <c r="BP18" s="96" t="str">
        <f t="shared" si="10"/>
        <v xml:space="preserve"> </v>
      </c>
    </row>
    <row r="19" spans="1:68">
      <c r="A19" s="116"/>
      <c r="B19" s="47"/>
      <c r="C19" s="3"/>
      <c r="D19" s="3"/>
      <c r="E19" s="3"/>
      <c r="F19" s="3"/>
      <c r="G19" s="3"/>
      <c r="H19" s="3"/>
      <c r="I19" s="3"/>
      <c r="J19" s="65"/>
      <c r="K19" s="65"/>
      <c r="L19" s="83"/>
      <c r="M19" s="3"/>
      <c r="N19" s="3"/>
      <c r="O19" s="3"/>
      <c r="P19" s="3"/>
      <c r="Q19" s="65"/>
      <c r="R19" s="65"/>
      <c r="S19" s="65"/>
      <c r="T19" s="65"/>
      <c r="U19" s="68"/>
      <c r="V19" s="50"/>
      <c r="W19" s="107"/>
      <c r="X19" s="166"/>
      <c r="Y19" s="167"/>
      <c r="Z19" s="167"/>
      <c r="AA19" s="167"/>
      <c r="AB19" s="167"/>
      <c r="AC19" s="167"/>
      <c r="AD19" s="167"/>
      <c r="AE19" s="168"/>
      <c r="AF19" s="103" t="str">
        <f t="shared" si="0"/>
        <v xml:space="preserve"> </v>
      </c>
      <c r="AH19" s="71" t="str">
        <f t="shared" si="4"/>
        <v xml:space="preserve"> </v>
      </c>
      <c r="AI19" s="71" t="str">
        <f t="shared" si="5"/>
        <v xml:space="preserve"> </v>
      </c>
      <c r="AJ19" s="71" t="str">
        <f t="shared" si="6"/>
        <v xml:space="preserve"> </v>
      </c>
      <c r="AL19" s="96" t="str">
        <f t="shared" si="7"/>
        <v xml:space="preserve"> </v>
      </c>
      <c r="AM19" s="96" t="str">
        <f t="shared" si="1"/>
        <v xml:space="preserve"> </v>
      </c>
      <c r="AN19" s="96" t="str">
        <f t="shared" si="1"/>
        <v xml:space="preserve"> </v>
      </c>
      <c r="AO19" s="96" t="str">
        <f t="shared" si="1"/>
        <v xml:space="preserve"> </v>
      </c>
      <c r="AP19" s="96" t="str">
        <f t="shared" si="1"/>
        <v xml:space="preserve"> </v>
      </c>
      <c r="AQ19" s="96" t="str">
        <f t="shared" si="1"/>
        <v xml:space="preserve"> </v>
      </c>
      <c r="AR19" s="96" t="str">
        <f t="shared" si="1"/>
        <v xml:space="preserve"> </v>
      </c>
      <c r="AS19" s="96" t="str">
        <f t="shared" si="1"/>
        <v xml:space="preserve"> </v>
      </c>
      <c r="AT19" s="96" t="str">
        <f t="shared" si="1"/>
        <v xml:space="preserve"> </v>
      </c>
      <c r="AU19" s="96" t="str">
        <f t="shared" si="1"/>
        <v xml:space="preserve"> </v>
      </c>
      <c r="AV19" s="96" t="str">
        <f t="shared" si="1"/>
        <v xml:space="preserve"> </v>
      </c>
      <c r="AW19" s="228" t="str">
        <f t="shared" si="8"/>
        <v xml:space="preserve"> </v>
      </c>
      <c r="AX19" s="228" t="str">
        <f t="shared" si="2"/>
        <v xml:space="preserve"> </v>
      </c>
      <c r="AY19" s="228" t="str">
        <f t="shared" si="2"/>
        <v xml:space="preserve"> </v>
      </c>
      <c r="AZ19" s="228" t="str">
        <f t="shared" si="2"/>
        <v xml:space="preserve"> </v>
      </c>
      <c r="BA19" s="228" t="str">
        <f t="shared" si="2"/>
        <v xml:space="preserve"> </v>
      </c>
      <c r="BB19" s="228" t="str">
        <f t="shared" si="2"/>
        <v xml:space="preserve"> </v>
      </c>
      <c r="BC19" s="228" t="str">
        <f t="shared" si="2"/>
        <v xml:space="preserve"> </v>
      </c>
      <c r="BD19" s="228" t="str">
        <f t="shared" si="2"/>
        <v xml:space="preserve"> </v>
      </c>
      <c r="BE19" s="228" t="str">
        <f t="shared" si="2"/>
        <v xml:space="preserve"> </v>
      </c>
      <c r="BF19" s="96"/>
      <c r="BG19" s="96"/>
      <c r="BH19" s="228" t="str">
        <f t="shared" si="9"/>
        <v xml:space="preserve"> </v>
      </c>
      <c r="BI19" s="228" t="str">
        <f t="shared" si="3"/>
        <v xml:space="preserve"> </v>
      </c>
      <c r="BJ19" s="228" t="str">
        <f t="shared" si="3"/>
        <v xml:space="preserve"> </v>
      </c>
      <c r="BK19" s="228" t="str">
        <f t="shared" si="3"/>
        <v xml:space="preserve"> </v>
      </c>
      <c r="BL19" s="228" t="str">
        <f t="shared" si="3"/>
        <v xml:space="preserve"> </v>
      </c>
      <c r="BM19" s="228" t="str">
        <f t="shared" si="3"/>
        <v xml:space="preserve"> </v>
      </c>
      <c r="BN19" s="228" t="str">
        <f t="shared" si="3"/>
        <v xml:space="preserve"> </v>
      </c>
      <c r="BO19" s="228" t="str">
        <f t="shared" si="3"/>
        <v xml:space="preserve"> </v>
      </c>
      <c r="BP19" s="96" t="str">
        <f t="shared" si="10"/>
        <v xml:space="preserve"> </v>
      </c>
    </row>
    <row r="20" spans="1:68">
      <c r="A20" s="116"/>
      <c r="B20" s="136"/>
      <c r="C20" s="106"/>
      <c r="D20" s="106"/>
      <c r="E20" s="106"/>
      <c r="F20" s="106"/>
      <c r="G20" s="106"/>
      <c r="H20" s="106"/>
      <c r="I20" s="106"/>
      <c r="J20" s="6"/>
      <c r="K20" s="6"/>
      <c r="L20" s="139"/>
      <c r="M20" s="106"/>
      <c r="N20" s="106"/>
      <c r="O20" s="106"/>
      <c r="P20" s="106"/>
      <c r="Q20" s="6"/>
      <c r="R20" s="6"/>
      <c r="S20" s="6"/>
      <c r="T20" s="6"/>
      <c r="U20" s="105"/>
      <c r="V20" s="107"/>
      <c r="W20" s="107"/>
      <c r="X20" s="166"/>
      <c r="Y20" s="167"/>
      <c r="Z20" s="167"/>
      <c r="AA20" s="167"/>
      <c r="AB20" s="167"/>
      <c r="AC20" s="167"/>
      <c r="AD20" s="167"/>
      <c r="AE20" s="168"/>
      <c r="AF20" s="103" t="str">
        <f t="shared" si="0"/>
        <v xml:space="preserve"> </v>
      </c>
      <c r="AH20" s="71" t="str">
        <f t="shared" si="4"/>
        <v xml:space="preserve"> </v>
      </c>
      <c r="AI20" s="71" t="str">
        <f t="shared" si="5"/>
        <v xml:space="preserve"> </v>
      </c>
      <c r="AJ20" s="71" t="str">
        <f t="shared" si="6"/>
        <v xml:space="preserve"> </v>
      </c>
      <c r="AL20" s="96" t="str">
        <f t="shared" si="7"/>
        <v xml:space="preserve"> </v>
      </c>
      <c r="AM20" s="96" t="str">
        <f t="shared" si="1"/>
        <v xml:space="preserve"> </v>
      </c>
      <c r="AN20" s="96" t="str">
        <f t="shared" si="1"/>
        <v xml:space="preserve"> </v>
      </c>
      <c r="AO20" s="96" t="str">
        <f t="shared" si="1"/>
        <v xml:space="preserve"> </v>
      </c>
      <c r="AP20" s="96" t="str">
        <f t="shared" si="1"/>
        <v xml:space="preserve"> </v>
      </c>
      <c r="AQ20" s="96" t="str">
        <f t="shared" si="1"/>
        <v xml:space="preserve"> </v>
      </c>
      <c r="AR20" s="96" t="str">
        <f t="shared" si="1"/>
        <v xml:space="preserve"> </v>
      </c>
      <c r="AS20" s="96" t="str">
        <f t="shared" si="1"/>
        <v xml:space="preserve"> </v>
      </c>
      <c r="AT20" s="96" t="str">
        <f t="shared" si="1"/>
        <v xml:space="preserve"> </v>
      </c>
      <c r="AU20" s="96" t="str">
        <f t="shared" si="1"/>
        <v xml:space="preserve"> </v>
      </c>
      <c r="AV20" s="96" t="str">
        <f t="shared" si="1"/>
        <v xml:space="preserve"> </v>
      </c>
      <c r="AW20" s="228" t="str">
        <f t="shared" si="8"/>
        <v xml:space="preserve"> </v>
      </c>
      <c r="AX20" s="228" t="str">
        <f t="shared" si="2"/>
        <v xml:space="preserve"> </v>
      </c>
      <c r="AY20" s="228" t="str">
        <f t="shared" si="2"/>
        <v xml:space="preserve"> </v>
      </c>
      <c r="AZ20" s="228" t="str">
        <f t="shared" si="2"/>
        <v xml:space="preserve"> </v>
      </c>
      <c r="BA20" s="228" t="str">
        <f t="shared" si="2"/>
        <v xml:space="preserve"> </v>
      </c>
      <c r="BB20" s="228" t="str">
        <f t="shared" si="2"/>
        <v xml:space="preserve"> </v>
      </c>
      <c r="BC20" s="228" t="str">
        <f t="shared" si="2"/>
        <v xml:space="preserve"> </v>
      </c>
      <c r="BD20" s="228" t="str">
        <f t="shared" si="2"/>
        <v xml:space="preserve"> </v>
      </c>
      <c r="BE20" s="228" t="str">
        <f t="shared" si="2"/>
        <v xml:space="preserve"> </v>
      </c>
      <c r="BF20" s="96"/>
      <c r="BG20" s="96"/>
      <c r="BH20" s="228" t="str">
        <f t="shared" si="9"/>
        <v xml:space="preserve"> </v>
      </c>
      <c r="BI20" s="228" t="str">
        <f t="shared" si="3"/>
        <v xml:space="preserve"> </v>
      </c>
      <c r="BJ20" s="228" t="str">
        <f t="shared" si="3"/>
        <v xml:space="preserve"> </v>
      </c>
      <c r="BK20" s="228" t="str">
        <f t="shared" si="3"/>
        <v xml:space="preserve"> </v>
      </c>
      <c r="BL20" s="228" t="str">
        <f t="shared" si="3"/>
        <v xml:space="preserve"> </v>
      </c>
      <c r="BM20" s="228" t="str">
        <f t="shared" si="3"/>
        <v xml:space="preserve"> </v>
      </c>
      <c r="BN20" s="228" t="str">
        <f t="shared" si="3"/>
        <v xml:space="preserve"> </v>
      </c>
      <c r="BO20" s="228" t="str">
        <f t="shared" si="3"/>
        <v xml:space="preserve"> </v>
      </c>
      <c r="BP20" s="96" t="str">
        <f t="shared" si="10"/>
        <v xml:space="preserve"> </v>
      </c>
    </row>
    <row r="21" spans="1:68">
      <c r="A21" s="116"/>
      <c r="B21" s="47"/>
      <c r="C21" s="3"/>
      <c r="D21" s="3"/>
      <c r="E21" s="3"/>
      <c r="F21" s="3"/>
      <c r="G21" s="3"/>
      <c r="H21" s="3"/>
      <c r="I21" s="3"/>
      <c r="J21" s="65"/>
      <c r="K21" s="65"/>
      <c r="L21" s="83"/>
      <c r="M21" s="3"/>
      <c r="N21" s="3"/>
      <c r="O21" s="3"/>
      <c r="P21" s="3"/>
      <c r="Q21" s="65"/>
      <c r="R21" s="65"/>
      <c r="S21" s="65"/>
      <c r="T21" s="65"/>
      <c r="U21" s="68"/>
      <c r="V21" s="50"/>
      <c r="W21" s="50"/>
      <c r="X21" s="243"/>
      <c r="Y21" s="244"/>
      <c r="Z21" s="244"/>
      <c r="AA21" s="244"/>
      <c r="AB21" s="244"/>
      <c r="AC21" s="244"/>
      <c r="AD21" s="244"/>
      <c r="AE21" s="245"/>
      <c r="AF21" s="56" t="str">
        <f t="shared" si="0"/>
        <v xml:space="preserve"> </v>
      </c>
      <c r="AH21" s="71" t="str">
        <f t="shared" si="4"/>
        <v xml:space="preserve"> </v>
      </c>
      <c r="AI21" s="71" t="str">
        <f t="shared" si="5"/>
        <v xml:space="preserve"> </v>
      </c>
      <c r="AJ21" s="71" t="str">
        <f t="shared" si="6"/>
        <v xml:space="preserve"> </v>
      </c>
      <c r="AL21" s="96" t="str">
        <f t="shared" si="7"/>
        <v xml:space="preserve"> </v>
      </c>
      <c r="AM21" s="96" t="str">
        <f t="shared" si="1"/>
        <v xml:space="preserve"> </v>
      </c>
      <c r="AN21" s="96" t="str">
        <f t="shared" si="1"/>
        <v xml:space="preserve"> </v>
      </c>
      <c r="AO21" s="96" t="str">
        <f t="shared" si="1"/>
        <v xml:space="preserve"> </v>
      </c>
      <c r="AP21" s="96" t="str">
        <f t="shared" si="1"/>
        <v xml:space="preserve"> </v>
      </c>
      <c r="AQ21" s="96" t="str">
        <f t="shared" si="1"/>
        <v xml:space="preserve"> </v>
      </c>
      <c r="AR21" s="96" t="str">
        <f t="shared" si="1"/>
        <v xml:space="preserve"> </v>
      </c>
      <c r="AS21" s="96" t="str">
        <f t="shared" si="1"/>
        <v xml:space="preserve"> </v>
      </c>
      <c r="AT21" s="96" t="str">
        <f t="shared" si="1"/>
        <v xml:space="preserve"> </v>
      </c>
      <c r="AU21" s="96" t="str">
        <f t="shared" si="1"/>
        <v xml:space="preserve"> </v>
      </c>
      <c r="AV21" s="96" t="str">
        <f t="shared" si="1"/>
        <v xml:space="preserve"> </v>
      </c>
      <c r="AW21" s="228" t="str">
        <f t="shared" si="8"/>
        <v xml:space="preserve"> </v>
      </c>
      <c r="AX21" s="228" t="str">
        <f t="shared" si="2"/>
        <v xml:space="preserve"> </v>
      </c>
      <c r="AY21" s="228" t="str">
        <f t="shared" si="2"/>
        <v xml:space="preserve"> </v>
      </c>
      <c r="AZ21" s="228" t="str">
        <f t="shared" si="2"/>
        <v xml:space="preserve"> </v>
      </c>
      <c r="BA21" s="228" t="str">
        <f t="shared" si="2"/>
        <v xml:space="preserve"> </v>
      </c>
      <c r="BB21" s="228" t="str">
        <f t="shared" si="2"/>
        <v xml:space="preserve"> </v>
      </c>
      <c r="BC21" s="228" t="str">
        <f t="shared" si="2"/>
        <v xml:space="preserve"> </v>
      </c>
      <c r="BD21" s="228" t="str">
        <f t="shared" si="2"/>
        <v xml:space="preserve"> </v>
      </c>
      <c r="BE21" s="228" t="str">
        <f t="shared" si="2"/>
        <v xml:space="preserve"> </v>
      </c>
      <c r="BF21" s="96"/>
      <c r="BG21" s="96"/>
      <c r="BH21" s="228" t="str">
        <f t="shared" si="9"/>
        <v xml:space="preserve"> </v>
      </c>
      <c r="BI21" s="228" t="str">
        <f t="shared" si="3"/>
        <v xml:space="preserve"> </v>
      </c>
      <c r="BJ21" s="228" t="str">
        <f t="shared" si="3"/>
        <v xml:space="preserve"> </v>
      </c>
      <c r="BK21" s="228" t="str">
        <f t="shared" si="3"/>
        <v xml:space="preserve"> </v>
      </c>
      <c r="BL21" s="228" t="str">
        <f t="shared" si="3"/>
        <v xml:space="preserve"> </v>
      </c>
      <c r="BM21" s="228" t="str">
        <f t="shared" si="3"/>
        <v xml:space="preserve"> </v>
      </c>
      <c r="BN21" s="228" t="str">
        <f t="shared" si="3"/>
        <v xml:space="preserve"> </v>
      </c>
      <c r="BO21" s="228" t="str">
        <f t="shared" si="3"/>
        <v xml:space="preserve"> </v>
      </c>
      <c r="BP21" s="96" t="str">
        <f t="shared" si="10"/>
        <v xml:space="preserve"> </v>
      </c>
    </row>
    <row r="22" spans="1:68">
      <c r="A22" s="116"/>
      <c r="B22" s="136"/>
      <c r="C22" s="106"/>
      <c r="D22" s="106"/>
      <c r="E22" s="106"/>
      <c r="F22" s="106"/>
      <c r="G22" s="106"/>
      <c r="H22" s="106"/>
      <c r="I22" s="106"/>
      <c r="J22" s="6"/>
      <c r="K22" s="6"/>
      <c r="L22" s="139"/>
      <c r="M22" s="106"/>
      <c r="N22" s="106"/>
      <c r="O22" s="106"/>
      <c r="P22" s="106"/>
      <c r="Q22" s="6"/>
      <c r="R22" s="6"/>
      <c r="S22" s="6"/>
      <c r="T22" s="6"/>
      <c r="U22" s="105"/>
      <c r="V22" s="107"/>
      <c r="W22" s="107"/>
      <c r="X22" s="166"/>
      <c r="Y22" s="167"/>
      <c r="Z22" s="167"/>
      <c r="AA22" s="167"/>
      <c r="AB22" s="167"/>
      <c r="AC22" s="167"/>
      <c r="AD22" s="167"/>
      <c r="AE22" s="168"/>
      <c r="AF22" s="103" t="str">
        <f t="shared" si="0"/>
        <v xml:space="preserve"> </v>
      </c>
      <c r="AH22" s="71" t="str">
        <f t="shared" si="4"/>
        <v xml:space="preserve"> </v>
      </c>
      <c r="AI22" s="71" t="str">
        <f t="shared" si="5"/>
        <v xml:space="preserve"> </v>
      </c>
      <c r="AJ22" s="71" t="str">
        <f t="shared" si="6"/>
        <v xml:space="preserve"> </v>
      </c>
      <c r="AL22" s="96" t="str">
        <f t="shared" si="7"/>
        <v xml:space="preserve"> </v>
      </c>
      <c r="AM22" s="96" t="str">
        <f t="shared" si="1"/>
        <v xml:space="preserve"> </v>
      </c>
      <c r="AN22" s="96" t="str">
        <f t="shared" si="1"/>
        <v xml:space="preserve"> </v>
      </c>
      <c r="AO22" s="96" t="str">
        <f t="shared" si="1"/>
        <v xml:space="preserve"> </v>
      </c>
      <c r="AP22" s="96" t="str">
        <f t="shared" si="1"/>
        <v xml:space="preserve"> </v>
      </c>
      <c r="AQ22" s="96" t="str">
        <f t="shared" si="1"/>
        <v xml:space="preserve"> </v>
      </c>
      <c r="AR22" s="96" t="str">
        <f t="shared" si="1"/>
        <v xml:space="preserve"> </v>
      </c>
      <c r="AS22" s="96" t="str">
        <f t="shared" si="1"/>
        <v xml:space="preserve"> </v>
      </c>
      <c r="AT22" s="96" t="str">
        <f t="shared" si="1"/>
        <v xml:space="preserve"> </v>
      </c>
      <c r="AU22" s="96" t="str">
        <f t="shared" si="1"/>
        <v xml:space="preserve"> </v>
      </c>
      <c r="AV22" s="96" t="str">
        <f t="shared" si="1"/>
        <v xml:space="preserve"> </v>
      </c>
      <c r="AW22" s="228" t="str">
        <f t="shared" si="8"/>
        <v xml:space="preserve"> </v>
      </c>
      <c r="AX22" s="228" t="str">
        <f t="shared" si="2"/>
        <v xml:space="preserve"> </v>
      </c>
      <c r="AY22" s="228" t="str">
        <f t="shared" si="2"/>
        <v xml:space="preserve"> </v>
      </c>
      <c r="AZ22" s="228" t="str">
        <f t="shared" si="2"/>
        <v xml:space="preserve"> </v>
      </c>
      <c r="BA22" s="228" t="str">
        <f t="shared" si="2"/>
        <v xml:space="preserve"> </v>
      </c>
      <c r="BB22" s="228" t="str">
        <f t="shared" si="2"/>
        <v xml:space="preserve"> </v>
      </c>
      <c r="BC22" s="228" t="str">
        <f t="shared" si="2"/>
        <v xml:space="preserve"> </v>
      </c>
      <c r="BD22" s="228" t="str">
        <f t="shared" si="2"/>
        <v xml:space="preserve"> </v>
      </c>
      <c r="BE22" s="228" t="str">
        <f t="shared" si="2"/>
        <v xml:space="preserve"> </v>
      </c>
      <c r="BF22" s="96"/>
      <c r="BG22" s="96"/>
      <c r="BH22" s="228" t="str">
        <f t="shared" si="9"/>
        <v xml:space="preserve"> </v>
      </c>
      <c r="BI22" s="228" t="str">
        <f t="shared" si="3"/>
        <v xml:space="preserve"> </v>
      </c>
      <c r="BJ22" s="228" t="str">
        <f t="shared" si="3"/>
        <v xml:space="preserve"> </v>
      </c>
      <c r="BK22" s="228" t="str">
        <f t="shared" si="3"/>
        <v xml:space="preserve"> </v>
      </c>
      <c r="BL22" s="228" t="str">
        <f t="shared" si="3"/>
        <v xml:space="preserve"> </v>
      </c>
      <c r="BM22" s="228" t="str">
        <f t="shared" si="3"/>
        <v xml:space="preserve"> </v>
      </c>
      <c r="BN22" s="228" t="str">
        <f t="shared" si="3"/>
        <v xml:space="preserve"> </v>
      </c>
      <c r="BO22" s="228" t="str">
        <f t="shared" si="3"/>
        <v xml:space="preserve"> </v>
      </c>
      <c r="BP22" s="96" t="str">
        <f t="shared" si="10"/>
        <v xml:space="preserve"> </v>
      </c>
    </row>
    <row r="23" spans="1:68">
      <c r="A23" s="116"/>
      <c r="B23" s="47"/>
      <c r="C23" s="3"/>
      <c r="D23" s="3"/>
      <c r="E23" s="3"/>
      <c r="F23" s="3"/>
      <c r="G23" s="3"/>
      <c r="H23" s="3"/>
      <c r="I23" s="3"/>
      <c r="J23" s="65"/>
      <c r="K23" s="65"/>
      <c r="L23" s="83"/>
      <c r="M23" s="3"/>
      <c r="N23" s="3"/>
      <c r="O23" s="3"/>
      <c r="P23" s="3"/>
      <c r="Q23" s="65"/>
      <c r="R23" s="65"/>
      <c r="S23" s="65"/>
      <c r="T23" s="65"/>
      <c r="U23" s="68"/>
      <c r="V23" s="50"/>
      <c r="W23" s="107"/>
      <c r="X23" s="166"/>
      <c r="Y23" s="167"/>
      <c r="Z23" s="167"/>
      <c r="AA23" s="167"/>
      <c r="AB23" s="167"/>
      <c r="AC23" s="167"/>
      <c r="AD23" s="167"/>
      <c r="AE23" s="168"/>
      <c r="AF23" s="103" t="str">
        <f t="shared" si="0"/>
        <v xml:space="preserve"> </v>
      </c>
      <c r="AH23" s="71" t="str">
        <f t="shared" si="4"/>
        <v xml:space="preserve"> </v>
      </c>
      <c r="AI23" s="71" t="str">
        <f t="shared" si="5"/>
        <v xml:space="preserve"> </v>
      </c>
      <c r="AJ23" s="71" t="str">
        <f t="shared" si="6"/>
        <v xml:space="preserve"> </v>
      </c>
      <c r="AL23" s="96" t="str">
        <f t="shared" si="7"/>
        <v xml:space="preserve"> </v>
      </c>
      <c r="AM23" s="96" t="str">
        <f t="shared" si="1"/>
        <v xml:space="preserve"> </v>
      </c>
      <c r="AN23" s="96" t="str">
        <f t="shared" si="1"/>
        <v xml:space="preserve"> </v>
      </c>
      <c r="AO23" s="96" t="str">
        <f t="shared" si="1"/>
        <v xml:space="preserve"> </v>
      </c>
      <c r="AP23" s="96" t="str">
        <f t="shared" si="1"/>
        <v xml:space="preserve"> </v>
      </c>
      <c r="AQ23" s="96" t="str">
        <f t="shared" si="1"/>
        <v xml:space="preserve"> </v>
      </c>
      <c r="AR23" s="96" t="str">
        <f t="shared" si="1"/>
        <v xml:space="preserve"> </v>
      </c>
      <c r="AS23" s="96" t="str">
        <f t="shared" si="1"/>
        <v xml:space="preserve"> </v>
      </c>
      <c r="AT23" s="96" t="str">
        <f t="shared" si="1"/>
        <v xml:space="preserve"> </v>
      </c>
      <c r="AU23" s="96" t="str">
        <f t="shared" si="1"/>
        <v xml:space="preserve"> </v>
      </c>
      <c r="AV23" s="96" t="str">
        <f t="shared" si="1"/>
        <v xml:space="preserve"> </v>
      </c>
      <c r="AW23" s="228" t="str">
        <f t="shared" si="8"/>
        <v xml:space="preserve"> </v>
      </c>
      <c r="AX23" s="228" t="str">
        <f t="shared" si="2"/>
        <v xml:space="preserve"> </v>
      </c>
      <c r="AY23" s="228" t="str">
        <f t="shared" si="2"/>
        <v xml:space="preserve"> </v>
      </c>
      <c r="AZ23" s="228" t="str">
        <f t="shared" si="2"/>
        <v xml:space="preserve"> </v>
      </c>
      <c r="BA23" s="228" t="str">
        <f t="shared" si="2"/>
        <v xml:space="preserve"> </v>
      </c>
      <c r="BB23" s="228" t="str">
        <f t="shared" si="2"/>
        <v xml:space="preserve"> </v>
      </c>
      <c r="BC23" s="228" t="str">
        <f t="shared" si="2"/>
        <v xml:space="preserve"> </v>
      </c>
      <c r="BD23" s="228" t="str">
        <f t="shared" si="2"/>
        <v xml:space="preserve"> </v>
      </c>
      <c r="BE23" s="228" t="str">
        <f t="shared" si="2"/>
        <v xml:space="preserve"> </v>
      </c>
      <c r="BF23" s="96"/>
      <c r="BG23" s="96"/>
      <c r="BH23" s="228" t="str">
        <f t="shared" si="9"/>
        <v xml:space="preserve"> </v>
      </c>
      <c r="BI23" s="228" t="str">
        <f t="shared" si="3"/>
        <v xml:space="preserve"> </v>
      </c>
      <c r="BJ23" s="228" t="str">
        <f t="shared" si="3"/>
        <v xml:space="preserve"> </v>
      </c>
      <c r="BK23" s="228" t="str">
        <f t="shared" si="3"/>
        <v xml:space="preserve"> </v>
      </c>
      <c r="BL23" s="228" t="str">
        <f t="shared" si="3"/>
        <v xml:space="preserve"> </v>
      </c>
      <c r="BM23" s="228" t="str">
        <f t="shared" si="3"/>
        <v xml:space="preserve"> </v>
      </c>
      <c r="BN23" s="228" t="str">
        <f t="shared" si="3"/>
        <v xml:space="preserve"> </v>
      </c>
      <c r="BO23" s="228" t="str">
        <f t="shared" si="3"/>
        <v xml:space="preserve"> </v>
      </c>
      <c r="BP23" s="96" t="str">
        <f t="shared" si="10"/>
        <v xml:space="preserve"> </v>
      </c>
    </row>
    <row r="24" spans="1:68">
      <c r="A24" s="116"/>
      <c r="B24" s="47"/>
      <c r="C24" s="3"/>
      <c r="D24" s="3"/>
      <c r="E24" s="3"/>
      <c r="F24" s="3"/>
      <c r="G24" s="3"/>
      <c r="H24" s="3"/>
      <c r="I24" s="3"/>
      <c r="J24" s="65"/>
      <c r="K24" s="65"/>
      <c r="L24" s="83"/>
      <c r="M24" s="3"/>
      <c r="N24" s="3"/>
      <c r="O24" s="3"/>
      <c r="P24" s="3"/>
      <c r="Q24" s="65"/>
      <c r="R24" s="65"/>
      <c r="S24" s="65"/>
      <c r="T24" s="65"/>
      <c r="U24" s="68"/>
      <c r="V24" s="50"/>
      <c r="W24" s="107"/>
      <c r="X24" s="166"/>
      <c r="Y24" s="167"/>
      <c r="Z24" s="167"/>
      <c r="AA24" s="167"/>
      <c r="AB24" s="167"/>
      <c r="AC24" s="167"/>
      <c r="AD24" s="167"/>
      <c r="AE24" s="168"/>
      <c r="AF24" s="103" t="str">
        <f t="shared" si="0"/>
        <v xml:space="preserve"> </v>
      </c>
      <c r="AH24" s="71" t="str">
        <f t="shared" si="4"/>
        <v xml:space="preserve"> </v>
      </c>
      <c r="AI24" s="71" t="str">
        <f t="shared" si="5"/>
        <v xml:space="preserve"> </v>
      </c>
      <c r="AJ24" s="71" t="str">
        <f t="shared" si="6"/>
        <v xml:space="preserve"> </v>
      </c>
      <c r="AL24" s="96" t="str">
        <f t="shared" si="7"/>
        <v xml:space="preserve"> </v>
      </c>
      <c r="AM24" s="96" t="str">
        <f t="shared" si="1"/>
        <v xml:space="preserve"> </v>
      </c>
      <c r="AN24" s="96" t="str">
        <f t="shared" si="1"/>
        <v xml:space="preserve"> </v>
      </c>
      <c r="AO24" s="96" t="str">
        <f t="shared" si="1"/>
        <v xml:space="preserve"> </v>
      </c>
      <c r="AP24" s="96" t="str">
        <f t="shared" si="1"/>
        <v xml:space="preserve"> </v>
      </c>
      <c r="AQ24" s="96" t="str">
        <f t="shared" si="1"/>
        <v xml:space="preserve"> </v>
      </c>
      <c r="AR24" s="96" t="str">
        <f t="shared" si="1"/>
        <v xml:space="preserve"> </v>
      </c>
      <c r="AS24" s="96" t="str">
        <f t="shared" si="1"/>
        <v xml:space="preserve"> </v>
      </c>
      <c r="AT24" s="96" t="str">
        <f t="shared" si="1"/>
        <v xml:space="preserve"> </v>
      </c>
      <c r="AU24" s="96" t="str">
        <f t="shared" si="1"/>
        <v xml:space="preserve"> </v>
      </c>
      <c r="AV24" s="96" t="str">
        <f t="shared" si="1"/>
        <v xml:space="preserve"> </v>
      </c>
      <c r="AW24" s="228" t="str">
        <f t="shared" si="8"/>
        <v xml:space="preserve"> </v>
      </c>
      <c r="AX24" s="228" t="str">
        <f t="shared" si="2"/>
        <v xml:space="preserve"> </v>
      </c>
      <c r="AY24" s="228" t="str">
        <f t="shared" si="2"/>
        <v xml:space="preserve"> </v>
      </c>
      <c r="AZ24" s="228" t="str">
        <f t="shared" si="2"/>
        <v xml:space="preserve"> </v>
      </c>
      <c r="BA24" s="228" t="str">
        <f t="shared" si="2"/>
        <v xml:space="preserve"> </v>
      </c>
      <c r="BB24" s="228" t="str">
        <f t="shared" si="2"/>
        <v xml:space="preserve"> </v>
      </c>
      <c r="BC24" s="228" t="str">
        <f t="shared" si="2"/>
        <v xml:space="preserve"> </v>
      </c>
      <c r="BD24" s="228" t="str">
        <f t="shared" si="2"/>
        <v xml:space="preserve"> </v>
      </c>
      <c r="BE24" s="228" t="str">
        <f t="shared" si="2"/>
        <v xml:space="preserve"> </v>
      </c>
      <c r="BF24" s="96"/>
      <c r="BG24" s="96"/>
      <c r="BH24" s="228" t="str">
        <f t="shared" si="9"/>
        <v xml:space="preserve"> </v>
      </c>
      <c r="BI24" s="228" t="str">
        <f t="shared" si="3"/>
        <v xml:space="preserve"> </v>
      </c>
      <c r="BJ24" s="228" t="str">
        <f t="shared" si="3"/>
        <v xml:space="preserve"> </v>
      </c>
      <c r="BK24" s="228" t="str">
        <f t="shared" si="3"/>
        <v xml:space="preserve"> </v>
      </c>
      <c r="BL24" s="228" t="str">
        <f t="shared" si="3"/>
        <v xml:space="preserve"> </v>
      </c>
      <c r="BM24" s="228" t="str">
        <f t="shared" si="3"/>
        <v xml:space="preserve"> </v>
      </c>
      <c r="BN24" s="228" t="str">
        <f t="shared" si="3"/>
        <v xml:space="preserve"> </v>
      </c>
      <c r="BO24" s="228" t="str">
        <f t="shared" si="3"/>
        <v xml:space="preserve"> </v>
      </c>
      <c r="BP24" s="96" t="str">
        <f t="shared" si="10"/>
        <v xml:space="preserve"> </v>
      </c>
    </row>
    <row r="25" spans="1:68">
      <c r="A25" s="116"/>
      <c r="B25" s="47"/>
      <c r="C25" s="3"/>
      <c r="D25" s="3"/>
      <c r="E25" s="3"/>
      <c r="F25" s="3"/>
      <c r="G25" s="3"/>
      <c r="H25" s="3"/>
      <c r="I25" s="3"/>
      <c r="J25" s="65"/>
      <c r="K25" s="65"/>
      <c r="L25" s="83"/>
      <c r="M25" s="3"/>
      <c r="N25" s="3"/>
      <c r="O25" s="3"/>
      <c r="P25" s="3"/>
      <c r="Q25" s="65"/>
      <c r="R25" s="65"/>
      <c r="S25" s="65"/>
      <c r="T25" s="65"/>
      <c r="U25" s="68"/>
      <c r="V25" s="50"/>
      <c r="W25" s="107"/>
      <c r="X25" s="166"/>
      <c r="Y25" s="167"/>
      <c r="Z25" s="167"/>
      <c r="AA25" s="167"/>
      <c r="AB25" s="167"/>
      <c r="AC25" s="167"/>
      <c r="AD25" s="167"/>
      <c r="AE25" s="168"/>
      <c r="AF25" s="103" t="str">
        <f t="shared" si="0"/>
        <v xml:space="preserve"> </v>
      </c>
      <c r="AH25" s="71" t="str">
        <f t="shared" si="4"/>
        <v xml:space="preserve"> </v>
      </c>
      <c r="AI25" s="71" t="str">
        <f t="shared" si="5"/>
        <v xml:space="preserve"> </v>
      </c>
      <c r="AJ25" s="71" t="str">
        <f t="shared" si="6"/>
        <v xml:space="preserve"> </v>
      </c>
      <c r="AL25" s="96" t="str">
        <f t="shared" si="7"/>
        <v xml:space="preserve"> </v>
      </c>
      <c r="AM25" s="96" t="str">
        <f t="shared" si="1"/>
        <v xml:space="preserve"> </v>
      </c>
      <c r="AN25" s="96" t="str">
        <f t="shared" si="1"/>
        <v xml:space="preserve"> </v>
      </c>
      <c r="AO25" s="96" t="str">
        <f t="shared" si="1"/>
        <v xml:space="preserve"> </v>
      </c>
      <c r="AP25" s="96" t="str">
        <f t="shared" si="1"/>
        <v xml:space="preserve"> </v>
      </c>
      <c r="AQ25" s="96" t="str">
        <f t="shared" si="1"/>
        <v xml:space="preserve"> </v>
      </c>
      <c r="AR25" s="96" t="str">
        <f t="shared" si="1"/>
        <v xml:space="preserve"> </v>
      </c>
      <c r="AS25" s="96" t="str">
        <f t="shared" si="1"/>
        <v xml:space="preserve"> </v>
      </c>
      <c r="AT25" s="96" t="str">
        <f t="shared" si="1"/>
        <v xml:space="preserve"> </v>
      </c>
      <c r="AU25" s="96" t="str">
        <f t="shared" si="1"/>
        <v xml:space="preserve"> </v>
      </c>
      <c r="AV25" s="96" t="str">
        <f t="shared" si="1"/>
        <v xml:space="preserve"> </v>
      </c>
      <c r="AW25" s="228" t="str">
        <f t="shared" si="8"/>
        <v xml:space="preserve"> </v>
      </c>
      <c r="AX25" s="228" t="str">
        <f t="shared" si="2"/>
        <v xml:space="preserve"> </v>
      </c>
      <c r="AY25" s="228" t="str">
        <f t="shared" si="2"/>
        <v xml:space="preserve"> </v>
      </c>
      <c r="AZ25" s="228" t="str">
        <f t="shared" si="2"/>
        <v xml:space="preserve"> </v>
      </c>
      <c r="BA25" s="228" t="str">
        <f t="shared" si="2"/>
        <v xml:space="preserve"> </v>
      </c>
      <c r="BB25" s="228" t="str">
        <f t="shared" si="2"/>
        <v xml:space="preserve"> </v>
      </c>
      <c r="BC25" s="228" t="str">
        <f t="shared" si="2"/>
        <v xml:space="preserve"> </v>
      </c>
      <c r="BD25" s="228" t="str">
        <f t="shared" si="2"/>
        <v xml:space="preserve"> </v>
      </c>
      <c r="BE25" s="228" t="str">
        <f t="shared" si="2"/>
        <v xml:space="preserve"> </v>
      </c>
      <c r="BF25" s="96"/>
      <c r="BG25" s="96"/>
      <c r="BH25" s="228" t="str">
        <f t="shared" si="9"/>
        <v xml:space="preserve"> </v>
      </c>
      <c r="BI25" s="228" t="str">
        <f t="shared" si="3"/>
        <v xml:space="preserve"> </v>
      </c>
      <c r="BJ25" s="228" t="str">
        <f t="shared" si="3"/>
        <v xml:space="preserve"> </v>
      </c>
      <c r="BK25" s="228" t="str">
        <f t="shared" si="3"/>
        <v xml:space="preserve"> </v>
      </c>
      <c r="BL25" s="228" t="str">
        <f t="shared" si="3"/>
        <v xml:space="preserve"> </v>
      </c>
      <c r="BM25" s="228" t="str">
        <f t="shared" si="3"/>
        <v xml:space="preserve"> </v>
      </c>
      <c r="BN25" s="228" t="str">
        <f t="shared" si="3"/>
        <v xml:space="preserve"> </v>
      </c>
      <c r="BO25" s="228" t="str">
        <f t="shared" si="3"/>
        <v xml:space="preserve"> </v>
      </c>
      <c r="BP25" s="96" t="str">
        <f t="shared" si="10"/>
        <v xml:space="preserve"> </v>
      </c>
    </row>
    <row r="26" spans="1:68">
      <c r="A26" s="116"/>
      <c r="B26" s="47"/>
      <c r="C26" s="3"/>
      <c r="D26" s="3"/>
      <c r="E26" s="3"/>
      <c r="F26" s="3"/>
      <c r="G26" s="3"/>
      <c r="H26" s="3"/>
      <c r="I26" s="3"/>
      <c r="J26" s="65"/>
      <c r="K26" s="65"/>
      <c r="L26" s="83"/>
      <c r="M26" s="3"/>
      <c r="N26" s="3"/>
      <c r="O26" s="3"/>
      <c r="P26" s="3"/>
      <c r="Q26" s="65"/>
      <c r="R26" s="65"/>
      <c r="S26" s="65"/>
      <c r="T26" s="65"/>
      <c r="U26" s="68"/>
      <c r="V26" s="50"/>
      <c r="W26" s="107"/>
      <c r="X26" s="166"/>
      <c r="Y26" s="167"/>
      <c r="Z26" s="167"/>
      <c r="AA26" s="167"/>
      <c r="AB26" s="167"/>
      <c r="AC26" s="167"/>
      <c r="AD26" s="167"/>
      <c r="AE26" s="168"/>
      <c r="AF26" s="103" t="str">
        <f t="shared" si="0"/>
        <v xml:space="preserve"> </v>
      </c>
      <c r="AH26" s="71" t="str">
        <f t="shared" si="4"/>
        <v xml:space="preserve"> </v>
      </c>
      <c r="AI26" s="71" t="str">
        <f t="shared" si="5"/>
        <v xml:space="preserve"> </v>
      </c>
      <c r="AJ26" s="71" t="str">
        <f t="shared" si="6"/>
        <v xml:space="preserve"> </v>
      </c>
      <c r="AL26" s="96" t="str">
        <f t="shared" si="7"/>
        <v xml:space="preserve"> </v>
      </c>
      <c r="AM26" s="96" t="str">
        <f t="shared" si="1"/>
        <v xml:space="preserve"> </v>
      </c>
      <c r="AN26" s="96" t="str">
        <f t="shared" si="1"/>
        <v xml:space="preserve"> </v>
      </c>
      <c r="AO26" s="96" t="str">
        <f t="shared" si="1"/>
        <v xml:space="preserve"> </v>
      </c>
      <c r="AP26" s="96" t="str">
        <f t="shared" si="1"/>
        <v xml:space="preserve"> </v>
      </c>
      <c r="AQ26" s="96" t="str">
        <f t="shared" si="1"/>
        <v xml:space="preserve"> </v>
      </c>
      <c r="AR26" s="96" t="str">
        <f t="shared" si="1"/>
        <v xml:space="preserve"> </v>
      </c>
      <c r="AS26" s="96" t="str">
        <f t="shared" si="1"/>
        <v xml:space="preserve"> </v>
      </c>
      <c r="AT26" s="96" t="str">
        <f t="shared" si="1"/>
        <v xml:space="preserve"> </v>
      </c>
      <c r="AU26" s="96" t="str">
        <f t="shared" si="1"/>
        <v xml:space="preserve"> </v>
      </c>
      <c r="AV26" s="96" t="str">
        <f t="shared" si="1"/>
        <v xml:space="preserve"> </v>
      </c>
      <c r="AW26" s="228" t="str">
        <f t="shared" si="8"/>
        <v xml:space="preserve"> </v>
      </c>
      <c r="AX26" s="228" t="str">
        <f t="shared" si="2"/>
        <v xml:space="preserve"> </v>
      </c>
      <c r="AY26" s="228" t="str">
        <f t="shared" si="2"/>
        <v xml:space="preserve"> </v>
      </c>
      <c r="AZ26" s="228" t="str">
        <f t="shared" si="2"/>
        <v xml:space="preserve"> </v>
      </c>
      <c r="BA26" s="228" t="str">
        <f t="shared" si="2"/>
        <v xml:space="preserve"> </v>
      </c>
      <c r="BB26" s="228" t="str">
        <f t="shared" si="2"/>
        <v xml:space="preserve"> </v>
      </c>
      <c r="BC26" s="228" t="str">
        <f t="shared" si="2"/>
        <v xml:space="preserve"> </v>
      </c>
      <c r="BD26" s="228" t="str">
        <f t="shared" si="2"/>
        <v xml:space="preserve"> </v>
      </c>
      <c r="BE26" s="228" t="str">
        <f t="shared" si="2"/>
        <v xml:space="preserve"> </v>
      </c>
      <c r="BF26" s="96"/>
      <c r="BG26" s="96"/>
      <c r="BH26" s="228" t="str">
        <f t="shared" si="9"/>
        <v xml:space="preserve"> </v>
      </c>
      <c r="BI26" s="228" t="str">
        <f t="shared" si="3"/>
        <v xml:space="preserve"> </v>
      </c>
      <c r="BJ26" s="228" t="str">
        <f t="shared" si="3"/>
        <v xml:space="preserve"> </v>
      </c>
      <c r="BK26" s="228" t="str">
        <f t="shared" si="3"/>
        <v xml:space="preserve"> </v>
      </c>
      <c r="BL26" s="228" t="str">
        <f t="shared" si="3"/>
        <v xml:space="preserve"> </v>
      </c>
      <c r="BM26" s="228" t="str">
        <f t="shared" si="3"/>
        <v xml:space="preserve"> </v>
      </c>
      <c r="BN26" s="228" t="str">
        <f t="shared" si="3"/>
        <v xml:space="preserve"> </v>
      </c>
      <c r="BO26" s="228" t="str">
        <f t="shared" si="3"/>
        <v xml:space="preserve"> </v>
      </c>
      <c r="BP26" s="96" t="str">
        <f t="shared" si="10"/>
        <v xml:space="preserve"> </v>
      </c>
    </row>
    <row r="27" spans="1:68">
      <c r="A27" s="116"/>
      <c r="B27" s="47"/>
      <c r="C27" s="3"/>
      <c r="D27" s="3"/>
      <c r="E27" s="3"/>
      <c r="F27" s="3"/>
      <c r="G27" s="3"/>
      <c r="H27" s="3"/>
      <c r="I27" s="3"/>
      <c r="J27" s="65"/>
      <c r="K27" s="65"/>
      <c r="L27" s="83"/>
      <c r="M27" s="3"/>
      <c r="N27" s="3"/>
      <c r="O27" s="3"/>
      <c r="P27" s="3"/>
      <c r="Q27" s="65"/>
      <c r="R27" s="65"/>
      <c r="S27" s="65"/>
      <c r="T27" s="65"/>
      <c r="U27" s="68"/>
      <c r="V27" s="50"/>
      <c r="W27" s="107"/>
      <c r="X27" s="166"/>
      <c r="Y27" s="167"/>
      <c r="Z27" s="167"/>
      <c r="AA27" s="167"/>
      <c r="AB27" s="167"/>
      <c r="AC27" s="167"/>
      <c r="AD27" s="167"/>
      <c r="AE27" s="168"/>
      <c r="AF27" s="103" t="str">
        <f t="shared" si="0"/>
        <v xml:space="preserve"> </v>
      </c>
      <c r="AH27" s="71" t="str">
        <f t="shared" si="4"/>
        <v xml:space="preserve"> </v>
      </c>
      <c r="AI27" s="71" t="str">
        <f t="shared" si="5"/>
        <v xml:space="preserve"> </v>
      </c>
      <c r="AJ27" s="71" t="str">
        <f t="shared" si="6"/>
        <v xml:space="preserve"> </v>
      </c>
      <c r="AL27" s="96" t="str">
        <f t="shared" si="7"/>
        <v xml:space="preserve"> </v>
      </c>
      <c r="AM27" s="96" t="str">
        <f t="shared" si="7"/>
        <v xml:space="preserve"> </v>
      </c>
      <c r="AN27" s="96" t="str">
        <f t="shared" si="7"/>
        <v xml:space="preserve"> </v>
      </c>
      <c r="AO27" s="96" t="str">
        <f t="shared" si="7"/>
        <v xml:space="preserve"> </v>
      </c>
      <c r="AP27" s="96" t="str">
        <f t="shared" si="7"/>
        <v xml:space="preserve"> </v>
      </c>
      <c r="AQ27" s="96" t="str">
        <f t="shared" si="7"/>
        <v xml:space="preserve"> </v>
      </c>
      <c r="AR27" s="96" t="str">
        <f t="shared" si="7"/>
        <v xml:space="preserve"> </v>
      </c>
      <c r="AS27" s="96" t="str">
        <f t="shared" si="7"/>
        <v xml:space="preserve"> </v>
      </c>
      <c r="AT27" s="96" t="str">
        <f t="shared" si="7"/>
        <v xml:space="preserve"> </v>
      </c>
      <c r="AU27" s="96" t="str">
        <f t="shared" si="7"/>
        <v xml:space="preserve"> </v>
      </c>
      <c r="AV27" s="96" t="str">
        <f t="shared" si="7"/>
        <v xml:space="preserve"> </v>
      </c>
      <c r="AW27" s="228" t="str">
        <f t="shared" si="8"/>
        <v xml:space="preserve"> </v>
      </c>
      <c r="AX27" s="228" t="str">
        <f t="shared" si="8"/>
        <v xml:space="preserve"> </v>
      </c>
      <c r="AY27" s="228" t="str">
        <f t="shared" si="8"/>
        <v xml:space="preserve"> </v>
      </c>
      <c r="AZ27" s="228" t="str">
        <f t="shared" si="8"/>
        <v xml:space="preserve"> </v>
      </c>
      <c r="BA27" s="228" t="str">
        <f t="shared" si="8"/>
        <v xml:space="preserve"> </v>
      </c>
      <c r="BB27" s="228" t="str">
        <f t="shared" si="8"/>
        <v xml:space="preserve"> </v>
      </c>
      <c r="BC27" s="228" t="str">
        <f t="shared" si="8"/>
        <v xml:space="preserve"> </v>
      </c>
      <c r="BD27" s="228" t="str">
        <f t="shared" si="8"/>
        <v xml:space="preserve"> </v>
      </c>
      <c r="BE27" s="228" t="str">
        <f t="shared" si="8"/>
        <v xml:space="preserve"> </v>
      </c>
      <c r="BF27" s="96"/>
      <c r="BG27" s="96"/>
      <c r="BH27" s="228" t="str">
        <f t="shared" si="9"/>
        <v xml:space="preserve"> </v>
      </c>
      <c r="BI27" s="228" t="str">
        <f t="shared" si="9"/>
        <v xml:space="preserve"> </v>
      </c>
      <c r="BJ27" s="228" t="str">
        <f t="shared" si="9"/>
        <v xml:space="preserve"> </v>
      </c>
      <c r="BK27" s="228" t="str">
        <f t="shared" si="9"/>
        <v xml:space="preserve"> </v>
      </c>
      <c r="BL27" s="228" t="str">
        <f t="shared" si="9"/>
        <v xml:space="preserve"> </v>
      </c>
      <c r="BM27" s="228" t="str">
        <f t="shared" si="9"/>
        <v xml:space="preserve"> </v>
      </c>
      <c r="BN27" s="228" t="str">
        <f t="shared" si="9"/>
        <v xml:space="preserve"> </v>
      </c>
      <c r="BO27" s="228" t="str">
        <f t="shared" si="9"/>
        <v xml:space="preserve"> </v>
      </c>
      <c r="BP27" s="96" t="str">
        <f t="shared" si="10"/>
        <v xml:space="preserve"> </v>
      </c>
    </row>
    <row r="28" spans="1:68">
      <c r="A28" s="116"/>
      <c r="B28" s="47"/>
      <c r="C28" s="3"/>
      <c r="D28" s="3"/>
      <c r="E28" s="3"/>
      <c r="F28" s="3"/>
      <c r="G28" s="3"/>
      <c r="H28" s="3"/>
      <c r="I28" s="3"/>
      <c r="J28" s="65"/>
      <c r="K28" s="65"/>
      <c r="L28" s="83"/>
      <c r="M28" s="3"/>
      <c r="N28" s="3"/>
      <c r="O28" s="3"/>
      <c r="P28" s="3"/>
      <c r="Q28" s="65"/>
      <c r="R28" s="65"/>
      <c r="S28" s="65"/>
      <c r="T28" s="65"/>
      <c r="U28" s="68"/>
      <c r="V28" s="50"/>
      <c r="W28" s="107"/>
      <c r="X28" s="166"/>
      <c r="Y28" s="167"/>
      <c r="Z28" s="167"/>
      <c r="AA28" s="167"/>
      <c r="AB28" s="167"/>
      <c r="AC28" s="167"/>
      <c r="AD28" s="167"/>
      <c r="AE28" s="168"/>
      <c r="AF28" s="56" t="str">
        <f t="shared" si="0"/>
        <v xml:space="preserve"> </v>
      </c>
      <c r="AH28" s="71" t="str">
        <f t="shared" si="4"/>
        <v xml:space="preserve"> </v>
      </c>
      <c r="AI28" s="71" t="str">
        <f t="shared" si="5"/>
        <v xml:space="preserve"> </v>
      </c>
      <c r="AJ28" s="71" t="str">
        <f t="shared" si="6"/>
        <v xml:space="preserve"> </v>
      </c>
      <c r="AL28" s="96" t="str">
        <f t="shared" si="7"/>
        <v xml:space="preserve"> </v>
      </c>
      <c r="AM28" s="96" t="str">
        <f t="shared" si="7"/>
        <v xml:space="preserve"> </v>
      </c>
      <c r="AN28" s="96" t="str">
        <f t="shared" si="7"/>
        <v xml:space="preserve"> </v>
      </c>
      <c r="AO28" s="96" t="str">
        <f t="shared" si="7"/>
        <v xml:space="preserve"> </v>
      </c>
      <c r="AP28" s="96" t="str">
        <f t="shared" si="7"/>
        <v xml:space="preserve"> </v>
      </c>
      <c r="AQ28" s="96" t="str">
        <f t="shared" si="7"/>
        <v xml:space="preserve"> </v>
      </c>
      <c r="AR28" s="96" t="str">
        <f t="shared" si="7"/>
        <v xml:space="preserve"> </v>
      </c>
      <c r="AS28" s="96" t="str">
        <f t="shared" si="7"/>
        <v xml:space="preserve"> </v>
      </c>
      <c r="AT28" s="96" t="str">
        <f t="shared" si="7"/>
        <v xml:space="preserve"> </v>
      </c>
      <c r="AU28" s="96" t="str">
        <f t="shared" si="7"/>
        <v xml:space="preserve"> </v>
      </c>
      <c r="AV28" s="96" t="str">
        <f t="shared" si="7"/>
        <v xml:space="preserve"> </v>
      </c>
      <c r="AW28" s="228" t="str">
        <f t="shared" si="8"/>
        <v xml:space="preserve"> </v>
      </c>
      <c r="AX28" s="228" t="str">
        <f t="shared" si="8"/>
        <v xml:space="preserve"> </v>
      </c>
      <c r="AY28" s="228" t="str">
        <f t="shared" si="8"/>
        <v xml:space="preserve"> </v>
      </c>
      <c r="AZ28" s="228" t="str">
        <f t="shared" si="8"/>
        <v xml:space="preserve"> </v>
      </c>
      <c r="BA28" s="228" t="str">
        <f t="shared" si="8"/>
        <v xml:space="preserve"> </v>
      </c>
      <c r="BB28" s="228" t="str">
        <f t="shared" si="8"/>
        <v xml:space="preserve"> </v>
      </c>
      <c r="BC28" s="228" t="str">
        <f t="shared" si="8"/>
        <v xml:space="preserve"> </v>
      </c>
      <c r="BD28" s="228" t="str">
        <f t="shared" si="8"/>
        <v xml:space="preserve"> </v>
      </c>
      <c r="BE28" s="228" t="str">
        <f t="shared" si="8"/>
        <v xml:space="preserve"> </v>
      </c>
      <c r="BF28" s="96"/>
      <c r="BG28" s="96"/>
      <c r="BH28" s="228" t="str">
        <f t="shared" si="9"/>
        <v xml:space="preserve"> </v>
      </c>
      <c r="BI28" s="228" t="str">
        <f t="shared" si="9"/>
        <v xml:space="preserve"> </v>
      </c>
      <c r="BJ28" s="228" t="str">
        <f t="shared" si="9"/>
        <v xml:space="preserve"> </v>
      </c>
      <c r="BK28" s="228" t="str">
        <f t="shared" si="9"/>
        <v xml:space="preserve"> </v>
      </c>
      <c r="BL28" s="228" t="str">
        <f t="shared" si="9"/>
        <v xml:space="preserve"> </v>
      </c>
      <c r="BM28" s="228" t="str">
        <f t="shared" si="9"/>
        <v xml:space="preserve"> </v>
      </c>
      <c r="BN28" s="228" t="str">
        <f t="shared" si="9"/>
        <v xml:space="preserve"> </v>
      </c>
      <c r="BO28" s="228" t="str">
        <f t="shared" si="9"/>
        <v xml:space="preserve"> </v>
      </c>
      <c r="BP28" s="96" t="str">
        <f t="shared" si="10"/>
        <v xml:space="preserve"> </v>
      </c>
    </row>
    <row r="29" spans="1:68">
      <c r="A29" s="116"/>
      <c r="B29" s="47"/>
      <c r="C29" s="3"/>
      <c r="D29" s="3"/>
      <c r="E29" s="3"/>
      <c r="F29" s="3"/>
      <c r="G29" s="3"/>
      <c r="H29" s="3"/>
      <c r="I29" s="3"/>
      <c r="J29" s="65"/>
      <c r="K29" s="65"/>
      <c r="L29" s="83"/>
      <c r="M29" s="3"/>
      <c r="N29" s="3"/>
      <c r="O29" s="3"/>
      <c r="P29" s="3"/>
      <c r="Q29" s="65"/>
      <c r="R29" s="65"/>
      <c r="S29" s="65"/>
      <c r="T29" s="65"/>
      <c r="U29" s="68"/>
      <c r="V29" s="50"/>
      <c r="W29" s="107"/>
      <c r="X29" s="166"/>
      <c r="Y29" s="167"/>
      <c r="Z29" s="167"/>
      <c r="AA29" s="167"/>
      <c r="AB29" s="167"/>
      <c r="AC29" s="167"/>
      <c r="AD29" s="167"/>
      <c r="AE29" s="168"/>
      <c r="AF29" s="103" t="str">
        <f t="shared" si="0"/>
        <v xml:space="preserve"> </v>
      </c>
      <c r="AH29" s="71" t="str">
        <f t="shared" si="4"/>
        <v xml:space="preserve"> </v>
      </c>
      <c r="AI29" s="71" t="str">
        <f t="shared" si="5"/>
        <v xml:space="preserve"> </v>
      </c>
      <c r="AJ29" s="71" t="str">
        <f t="shared" si="6"/>
        <v xml:space="preserve"> </v>
      </c>
      <c r="AL29" s="96" t="str">
        <f t="shared" si="7"/>
        <v xml:space="preserve"> </v>
      </c>
      <c r="AM29" s="96" t="str">
        <f t="shared" si="7"/>
        <v xml:space="preserve"> </v>
      </c>
      <c r="AN29" s="96" t="str">
        <f t="shared" si="7"/>
        <v xml:space="preserve"> </v>
      </c>
      <c r="AO29" s="96" t="str">
        <f t="shared" si="7"/>
        <v xml:space="preserve"> </v>
      </c>
      <c r="AP29" s="96" t="str">
        <f t="shared" si="7"/>
        <v xml:space="preserve"> </v>
      </c>
      <c r="AQ29" s="96" t="str">
        <f t="shared" si="7"/>
        <v xml:space="preserve"> </v>
      </c>
      <c r="AR29" s="96" t="str">
        <f t="shared" si="7"/>
        <v xml:space="preserve"> </v>
      </c>
      <c r="AS29" s="96" t="str">
        <f t="shared" si="7"/>
        <v xml:space="preserve"> </v>
      </c>
      <c r="AT29" s="96" t="str">
        <f t="shared" si="7"/>
        <v xml:space="preserve"> </v>
      </c>
      <c r="AU29" s="96" t="str">
        <f t="shared" si="7"/>
        <v xml:space="preserve"> </v>
      </c>
      <c r="AV29" s="96" t="str">
        <f t="shared" si="7"/>
        <v xml:space="preserve"> </v>
      </c>
      <c r="AW29" s="228" t="str">
        <f t="shared" si="8"/>
        <v xml:space="preserve"> </v>
      </c>
      <c r="AX29" s="228" t="str">
        <f t="shared" si="8"/>
        <v xml:space="preserve"> </v>
      </c>
      <c r="AY29" s="228" t="str">
        <f t="shared" si="8"/>
        <v xml:space="preserve"> </v>
      </c>
      <c r="AZ29" s="228" t="str">
        <f t="shared" si="8"/>
        <v xml:space="preserve"> </v>
      </c>
      <c r="BA29" s="228" t="str">
        <f t="shared" si="8"/>
        <v xml:space="preserve"> </v>
      </c>
      <c r="BB29" s="228" t="str">
        <f t="shared" si="8"/>
        <v xml:space="preserve"> </v>
      </c>
      <c r="BC29" s="228" t="str">
        <f t="shared" si="8"/>
        <v xml:space="preserve"> </v>
      </c>
      <c r="BD29" s="228" t="str">
        <f t="shared" si="8"/>
        <v xml:space="preserve"> </v>
      </c>
      <c r="BE29" s="228" t="str">
        <f t="shared" si="8"/>
        <v xml:space="preserve"> </v>
      </c>
      <c r="BF29" s="96"/>
      <c r="BG29" s="96"/>
      <c r="BH29" s="228" t="str">
        <f t="shared" si="9"/>
        <v xml:space="preserve"> </v>
      </c>
      <c r="BI29" s="228" t="str">
        <f t="shared" si="9"/>
        <v xml:space="preserve"> </v>
      </c>
      <c r="BJ29" s="228" t="str">
        <f t="shared" si="9"/>
        <v xml:space="preserve"> </v>
      </c>
      <c r="BK29" s="228" t="str">
        <f t="shared" si="9"/>
        <v xml:space="preserve"> </v>
      </c>
      <c r="BL29" s="228" t="str">
        <f t="shared" si="9"/>
        <v xml:space="preserve"> </v>
      </c>
      <c r="BM29" s="228" t="str">
        <f t="shared" si="9"/>
        <v xml:space="preserve"> </v>
      </c>
      <c r="BN29" s="228" t="str">
        <f t="shared" si="9"/>
        <v xml:space="preserve"> </v>
      </c>
      <c r="BO29" s="228" t="str">
        <f t="shared" si="9"/>
        <v xml:space="preserve"> </v>
      </c>
      <c r="BP29" s="96" t="str">
        <f t="shared" si="10"/>
        <v xml:space="preserve"> </v>
      </c>
    </row>
    <row r="30" spans="1:68">
      <c r="A30" s="116"/>
      <c r="B30" s="47"/>
      <c r="C30" s="3"/>
      <c r="D30" s="3"/>
      <c r="E30" s="3"/>
      <c r="F30" s="3"/>
      <c r="G30" s="3"/>
      <c r="H30" s="3"/>
      <c r="I30" s="3"/>
      <c r="J30" s="65"/>
      <c r="K30" s="65"/>
      <c r="L30" s="83"/>
      <c r="M30" s="3"/>
      <c r="N30" s="3"/>
      <c r="O30" s="3"/>
      <c r="P30" s="3"/>
      <c r="Q30" s="65"/>
      <c r="R30" s="65"/>
      <c r="S30" s="65"/>
      <c r="T30" s="65"/>
      <c r="U30" s="68"/>
      <c r="V30" s="50"/>
      <c r="W30" s="107"/>
      <c r="X30" s="166"/>
      <c r="Y30" s="167"/>
      <c r="Z30" s="167"/>
      <c r="AA30" s="167"/>
      <c r="AB30" s="167"/>
      <c r="AC30" s="167"/>
      <c r="AD30" s="167"/>
      <c r="AE30" s="168"/>
      <c r="AF30" s="103" t="str">
        <f t="shared" si="0"/>
        <v xml:space="preserve"> </v>
      </c>
      <c r="AH30" s="71" t="str">
        <f t="shared" si="4"/>
        <v xml:space="preserve"> </v>
      </c>
      <c r="AI30" s="71" t="str">
        <f t="shared" si="5"/>
        <v xml:space="preserve"> </v>
      </c>
      <c r="AJ30" s="71" t="str">
        <f t="shared" si="6"/>
        <v xml:space="preserve"> </v>
      </c>
      <c r="AL30" s="96" t="str">
        <f t="shared" si="7"/>
        <v xml:space="preserve"> </v>
      </c>
      <c r="AM30" s="96" t="str">
        <f t="shared" si="7"/>
        <v xml:space="preserve"> </v>
      </c>
      <c r="AN30" s="96" t="str">
        <f t="shared" si="7"/>
        <v xml:space="preserve"> </v>
      </c>
      <c r="AO30" s="96" t="str">
        <f t="shared" si="7"/>
        <v xml:space="preserve"> </v>
      </c>
      <c r="AP30" s="96" t="str">
        <f t="shared" si="7"/>
        <v xml:space="preserve"> </v>
      </c>
      <c r="AQ30" s="96" t="str">
        <f t="shared" si="7"/>
        <v xml:space="preserve"> </v>
      </c>
      <c r="AR30" s="96" t="str">
        <f t="shared" si="7"/>
        <v xml:space="preserve"> </v>
      </c>
      <c r="AS30" s="96" t="str">
        <f t="shared" si="7"/>
        <v xml:space="preserve"> </v>
      </c>
      <c r="AT30" s="96" t="str">
        <f t="shared" si="7"/>
        <v xml:space="preserve"> </v>
      </c>
      <c r="AU30" s="96" t="str">
        <f t="shared" si="7"/>
        <v xml:space="preserve"> </v>
      </c>
      <c r="AV30" s="96" t="str">
        <f t="shared" si="7"/>
        <v xml:space="preserve"> </v>
      </c>
      <c r="AW30" s="228" t="str">
        <f t="shared" si="8"/>
        <v xml:space="preserve"> </v>
      </c>
      <c r="AX30" s="228" t="str">
        <f t="shared" si="8"/>
        <v xml:space="preserve"> </v>
      </c>
      <c r="AY30" s="228" t="str">
        <f t="shared" si="8"/>
        <v xml:space="preserve"> </v>
      </c>
      <c r="AZ30" s="228" t="str">
        <f t="shared" si="8"/>
        <v xml:space="preserve"> </v>
      </c>
      <c r="BA30" s="228" t="str">
        <f t="shared" si="8"/>
        <v xml:space="preserve"> </v>
      </c>
      <c r="BB30" s="228" t="str">
        <f t="shared" si="8"/>
        <v xml:space="preserve"> </v>
      </c>
      <c r="BC30" s="228" t="str">
        <f t="shared" si="8"/>
        <v xml:space="preserve"> </v>
      </c>
      <c r="BD30" s="228" t="str">
        <f t="shared" si="8"/>
        <v xml:space="preserve"> </v>
      </c>
      <c r="BE30" s="228" t="str">
        <f t="shared" si="8"/>
        <v xml:space="preserve"> </v>
      </c>
      <c r="BF30" s="96"/>
      <c r="BG30" s="96"/>
      <c r="BH30" s="228" t="str">
        <f t="shared" si="9"/>
        <v xml:space="preserve"> </v>
      </c>
      <c r="BI30" s="228" t="str">
        <f t="shared" si="9"/>
        <v xml:space="preserve"> </v>
      </c>
      <c r="BJ30" s="228" t="str">
        <f t="shared" si="9"/>
        <v xml:space="preserve"> </v>
      </c>
      <c r="BK30" s="228" t="str">
        <f t="shared" si="9"/>
        <v xml:space="preserve"> </v>
      </c>
      <c r="BL30" s="228" t="str">
        <f t="shared" si="9"/>
        <v xml:space="preserve"> </v>
      </c>
      <c r="BM30" s="228" t="str">
        <f t="shared" si="9"/>
        <v xml:space="preserve"> </v>
      </c>
      <c r="BN30" s="228" t="str">
        <f t="shared" si="9"/>
        <v xml:space="preserve"> </v>
      </c>
      <c r="BO30" s="228" t="str">
        <f t="shared" si="9"/>
        <v xml:space="preserve"> </v>
      </c>
      <c r="BP30" s="96" t="str">
        <f t="shared" si="10"/>
        <v xml:space="preserve"> </v>
      </c>
    </row>
    <row r="31" spans="1:68">
      <c r="A31" s="116"/>
      <c r="B31" s="47"/>
      <c r="C31" s="3"/>
      <c r="D31" s="3"/>
      <c r="E31" s="3"/>
      <c r="F31" s="3"/>
      <c r="G31" s="3"/>
      <c r="H31" s="3"/>
      <c r="I31" s="3"/>
      <c r="J31" s="65"/>
      <c r="K31" s="65"/>
      <c r="L31" s="83"/>
      <c r="M31" s="3"/>
      <c r="N31" s="3"/>
      <c r="O31" s="3"/>
      <c r="P31" s="3"/>
      <c r="Q31" s="65"/>
      <c r="R31" s="65"/>
      <c r="S31" s="65"/>
      <c r="T31" s="65"/>
      <c r="U31" s="68"/>
      <c r="V31" s="50"/>
      <c r="W31" s="107"/>
      <c r="X31" s="166"/>
      <c r="Y31" s="167"/>
      <c r="Z31" s="167"/>
      <c r="AA31" s="167"/>
      <c r="AB31" s="167"/>
      <c r="AC31" s="167"/>
      <c r="AD31" s="167"/>
      <c r="AE31" s="168"/>
      <c r="AF31" s="103" t="str">
        <f t="shared" si="0"/>
        <v xml:space="preserve"> </v>
      </c>
      <c r="AH31" s="71" t="str">
        <f t="shared" si="4"/>
        <v xml:space="preserve"> </v>
      </c>
      <c r="AI31" s="71" t="str">
        <f t="shared" si="5"/>
        <v xml:space="preserve"> </v>
      </c>
      <c r="AJ31" s="71" t="str">
        <f t="shared" si="6"/>
        <v xml:space="preserve"> </v>
      </c>
      <c r="AL31" s="96" t="str">
        <f t="shared" si="7"/>
        <v xml:space="preserve"> </v>
      </c>
      <c r="AM31" s="96" t="str">
        <f t="shared" si="7"/>
        <v xml:space="preserve"> </v>
      </c>
      <c r="AN31" s="96" t="str">
        <f t="shared" si="7"/>
        <v xml:space="preserve"> </v>
      </c>
      <c r="AO31" s="96" t="str">
        <f t="shared" si="7"/>
        <v xml:space="preserve"> </v>
      </c>
      <c r="AP31" s="96" t="str">
        <f t="shared" si="7"/>
        <v xml:space="preserve"> </v>
      </c>
      <c r="AQ31" s="96" t="str">
        <f t="shared" si="7"/>
        <v xml:space="preserve"> </v>
      </c>
      <c r="AR31" s="96" t="str">
        <f t="shared" si="7"/>
        <v xml:space="preserve"> </v>
      </c>
      <c r="AS31" s="96" t="str">
        <f t="shared" si="7"/>
        <v xml:space="preserve"> </v>
      </c>
      <c r="AT31" s="96" t="str">
        <f t="shared" si="7"/>
        <v xml:space="preserve"> </v>
      </c>
      <c r="AU31" s="96" t="str">
        <f t="shared" si="7"/>
        <v xml:space="preserve"> </v>
      </c>
      <c r="AV31" s="96" t="str">
        <f t="shared" si="7"/>
        <v xml:space="preserve"> </v>
      </c>
      <c r="AW31" s="228" t="str">
        <f t="shared" si="8"/>
        <v xml:space="preserve"> </v>
      </c>
      <c r="AX31" s="228" t="str">
        <f t="shared" si="8"/>
        <v xml:space="preserve"> </v>
      </c>
      <c r="AY31" s="228" t="str">
        <f t="shared" si="8"/>
        <v xml:space="preserve"> </v>
      </c>
      <c r="AZ31" s="228" t="str">
        <f t="shared" si="8"/>
        <v xml:space="preserve"> </v>
      </c>
      <c r="BA31" s="228" t="str">
        <f t="shared" si="8"/>
        <v xml:space="preserve"> </v>
      </c>
      <c r="BB31" s="228" t="str">
        <f t="shared" si="8"/>
        <v xml:space="preserve"> </v>
      </c>
      <c r="BC31" s="228" t="str">
        <f t="shared" si="8"/>
        <v xml:space="preserve"> </v>
      </c>
      <c r="BD31" s="228" t="str">
        <f t="shared" si="8"/>
        <v xml:space="preserve"> </v>
      </c>
      <c r="BE31" s="228" t="str">
        <f t="shared" si="8"/>
        <v xml:space="preserve"> </v>
      </c>
      <c r="BF31" s="96"/>
      <c r="BG31" s="96"/>
      <c r="BH31" s="228" t="str">
        <f t="shared" si="9"/>
        <v xml:space="preserve"> </v>
      </c>
      <c r="BI31" s="228" t="str">
        <f t="shared" si="9"/>
        <v xml:space="preserve"> </v>
      </c>
      <c r="BJ31" s="228" t="str">
        <f t="shared" si="9"/>
        <v xml:space="preserve"> </v>
      </c>
      <c r="BK31" s="228" t="str">
        <f t="shared" si="9"/>
        <v xml:space="preserve"> </v>
      </c>
      <c r="BL31" s="228" t="str">
        <f t="shared" si="9"/>
        <v xml:space="preserve"> </v>
      </c>
      <c r="BM31" s="228" t="str">
        <f t="shared" si="9"/>
        <v xml:space="preserve"> </v>
      </c>
      <c r="BN31" s="228" t="str">
        <f t="shared" si="9"/>
        <v xml:space="preserve"> </v>
      </c>
      <c r="BO31" s="228" t="str">
        <f t="shared" si="9"/>
        <v xml:space="preserve"> </v>
      </c>
      <c r="BP31" s="96" t="str">
        <f t="shared" si="10"/>
        <v xml:space="preserve"> </v>
      </c>
    </row>
    <row r="32" spans="1:68">
      <c r="A32" s="116"/>
      <c r="B32" s="47"/>
      <c r="C32" s="3"/>
      <c r="D32" s="3"/>
      <c r="E32" s="3"/>
      <c r="F32" s="3"/>
      <c r="G32" s="3"/>
      <c r="H32" s="3"/>
      <c r="I32" s="3"/>
      <c r="J32" s="65"/>
      <c r="K32" s="65"/>
      <c r="L32" s="83"/>
      <c r="M32" s="3"/>
      <c r="N32" s="3"/>
      <c r="O32" s="3"/>
      <c r="P32" s="3"/>
      <c r="Q32" s="65"/>
      <c r="R32" s="65"/>
      <c r="S32" s="65"/>
      <c r="T32" s="65"/>
      <c r="U32" s="68"/>
      <c r="V32" s="50"/>
      <c r="W32" s="107"/>
      <c r="X32" s="166"/>
      <c r="Y32" s="167"/>
      <c r="Z32" s="167"/>
      <c r="AA32" s="167"/>
      <c r="AB32" s="167"/>
      <c r="AC32" s="167"/>
      <c r="AD32" s="167"/>
      <c r="AE32" s="168"/>
      <c r="AF32" s="103" t="str">
        <f t="shared" si="0"/>
        <v xml:space="preserve"> </v>
      </c>
      <c r="AH32" s="71" t="str">
        <f t="shared" si="4"/>
        <v xml:space="preserve"> </v>
      </c>
      <c r="AI32" s="71" t="str">
        <f t="shared" si="5"/>
        <v xml:space="preserve"> </v>
      </c>
      <c r="AJ32" s="71" t="str">
        <f t="shared" si="6"/>
        <v xml:space="preserve"> </v>
      </c>
      <c r="AL32" s="96" t="str">
        <f t="shared" si="7"/>
        <v xml:space="preserve"> </v>
      </c>
      <c r="AM32" s="96" t="str">
        <f t="shared" si="7"/>
        <v xml:space="preserve"> </v>
      </c>
      <c r="AN32" s="96" t="str">
        <f t="shared" si="7"/>
        <v xml:space="preserve"> </v>
      </c>
      <c r="AO32" s="96" t="str">
        <f t="shared" si="7"/>
        <v xml:space="preserve"> </v>
      </c>
      <c r="AP32" s="96" t="str">
        <f t="shared" si="7"/>
        <v xml:space="preserve"> </v>
      </c>
      <c r="AQ32" s="96" t="str">
        <f t="shared" si="7"/>
        <v xml:space="preserve"> </v>
      </c>
      <c r="AR32" s="96" t="str">
        <f t="shared" si="7"/>
        <v xml:space="preserve"> </v>
      </c>
      <c r="AS32" s="96" t="str">
        <f t="shared" si="7"/>
        <v xml:space="preserve"> </v>
      </c>
      <c r="AT32" s="96" t="str">
        <f t="shared" si="7"/>
        <v xml:space="preserve"> </v>
      </c>
      <c r="AU32" s="96" t="str">
        <f t="shared" si="7"/>
        <v xml:space="preserve"> </v>
      </c>
      <c r="AV32" s="96" t="str">
        <f t="shared" si="7"/>
        <v xml:space="preserve"> </v>
      </c>
      <c r="AW32" s="228" t="str">
        <f t="shared" si="8"/>
        <v xml:space="preserve"> </v>
      </c>
      <c r="AX32" s="228" t="str">
        <f t="shared" si="8"/>
        <v xml:space="preserve"> </v>
      </c>
      <c r="AY32" s="228" t="str">
        <f t="shared" si="8"/>
        <v xml:space="preserve"> </v>
      </c>
      <c r="AZ32" s="228" t="str">
        <f t="shared" si="8"/>
        <v xml:space="preserve"> </v>
      </c>
      <c r="BA32" s="228" t="str">
        <f t="shared" si="8"/>
        <v xml:space="preserve"> </v>
      </c>
      <c r="BB32" s="228" t="str">
        <f t="shared" si="8"/>
        <v xml:space="preserve"> </v>
      </c>
      <c r="BC32" s="228" t="str">
        <f t="shared" si="8"/>
        <v xml:space="preserve"> </v>
      </c>
      <c r="BD32" s="228" t="str">
        <f t="shared" si="8"/>
        <v xml:space="preserve"> </v>
      </c>
      <c r="BE32" s="228" t="str">
        <f t="shared" si="8"/>
        <v xml:space="preserve"> </v>
      </c>
      <c r="BF32" s="96"/>
      <c r="BG32" s="96"/>
      <c r="BH32" s="228" t="str">
        <f t="shared" si="9"/>
        <v xml:space="preserve"> </v>
      </c>
      <c r="BI32" s="228" t="str">
        <f t="shared" si="9"/>
        <v xml:space="preserve"> </v>
      </c>
      <c r="BJ32" s="228" t="str">
        <f t="shared" si="9"/>
        <v xml:space="preserve"> </v>
      </c>
      <c r="BK32" s="228" t="str">
        <f t="shared" si="9"/>
        <v xml:space="preserve"> </v>
      </c>
      <c r="BL32" s="228" t="str">
        <f t="shared" si="9"/>
        <v xml:space="preserve"> </v>
      </c>
      <c r="BM32" s="228" t="str">
        <f t="shared" si="9"/>
        <v xml:space="preserve"> </v>
      </c>
      <c r="BN32" s="228" t="str">
        <f t="shared" si="9"/>
        <v xml:space="preserve"> </v>
      </c>
      <c r="BO32" s="228" t="str">
        <f t="shared" si="9"/>
        <v xml:space="preserve"> </v>
      </c>
      <c r="BP32" s="96" t="str">
        <f t="shared" si="10"/>
        <v xml:space="preserve"> </v>
      </c>
    </row>
    <row r="33" spans="1:68">
      <c r="A33" s="116"/>
      <c r="B33" s="47"/>
      <c r="C33" s="3"/>
      <c r="D33" s="3"/>
      <c r="E33" s="3"/>
      <c r="F33" s="3"/>
      <c r="G33" s="3"/>
      <c r="H33" s="3"/>
      <c r="I33" s="3"/>
      <c r="J33" s="65"/>
      <c r="K33" s="65"/>
      <c r="L33" s="83"/>
      <c r="M33" s="3"/>
      <c r="N33" s="3"/>
      <c r="O33" s="3"/>
      <c r="P33" s="3"/>
      <c r="Q33" s="65"/>
      <c r="R33" s="65"/>
      <c r="S33" s="65"/>
      <c r="T33" s="65"/>
      <c r="U33" s="68"/>
      <c r="V33" s="50"/>
      <c r="W33" s="107"/>
      <c r="X33" s="166"/>
      <c r="Y33" s="167"/>
      <c r="Z33" s="167"/>
      <c r="AA33" s="167"/>
      <c r="AB33" s="167"/>
      <c r="AC33" s="167"/>
      <c r="AD33" s="167"/>
      <c r="AE33" s="168"/>
      <c r="AF33" s="103" t="str">
        <f t="shared" si="0"/>
        <v xml:space="preserve"> </v>
      </c>
      <c r="AH33" s="71" t="str">
        <f t="shared" si="4"/>
        <v xml:space="preserve"> </v>
      </c>
      <c r="AI33" s="71" t="str">
        <f t="shared" si="5"/>
        <v xml:space="preserve"> </v>
      </c>
      <c r="AJ33" s="71" t="str">
        <f t="shared" si="6"/>
        <v xml:space="preserve"> </v>
      </c>
      <c r="AL33" s="96" t="str">
        <f t="shared" si="7"/>
        <v xml:space="preserve"> </v>
      </c>
      <c r="AM33" s="96" t="str">
        <f t="shared" si="7"/>
        <v xml:space="preserve"> </v>
      </c>
      <c r="AN33" s="96" t="str">
        <f t="shared" si="7"/>
        <v xml:space="preserve"> </v>
      </c>
      <c r="AO33" s="96" t="str">
        <f t="shared" si="7"/>
        <v xml:space="preserve"> </v>
      </c>
      <c r="AP33" s="96" t="str">
        <f t="shared" si="7"/>
        <v xml:space="preserve"> </v>
      </c>
      <c r="AQ33" s="96" t="str">
        <f t="shared" si="7"/>
        <v xml:space="preserve"> </v>
      </c>
      <c r="AR33" s="96" t="str">
        <f t="shared" si="7"/>
        <v xml:space="preserve"> </v>
      </c>
      <c r="AS33" s="96" t="str">
        <f t="shared" si="7"/>
        <v xml:space="preserve"> </v>
      </c>
      <c r="AT33" s="96" t="str">
        <f t="shared" si="7"/>
        <v xml:space="preserve"> </v>
      </c>
      <c r="AU33" s="96" t="str">
        <f t="shared" si="7"/>
        <v xml:space="preserve"> </v>
      </c>
      <c r="AV33" s="96" t="str">
        <f t="shared" si="7"/>
        <v xml:space="preserve"> </v>
      </c>
      <c r="AW33" s="228" t="str">
        <f t="shared" si="8"/>
        <v xml:space="preserve"> </v>
      </c>
      <c r="AX33" s="228" t="str">
        <f t="shared" si="8"/>
        <v xml:space="preserve"> </v>
      </c>
      <c r="AY33" s="228" t="str">
        <f t="shared" si="8"/>
        <v xml:space="preserve"> </v>
      </c>
      <c r="AZ33" s="228" t="str">
        <f t="shared" si="8"/>
        <v xml:space="preserve"> </v>
      </c>
      <c r="BA33" s="228" t="str">
        <f t="shared" si="8"/>
        <v xml:space="preserve"> </v>
      </c>
      <c r="BB33" s="228" t="str">
        <f t="shared" si="8"/>
        <v xml:space="preserve"> </v>
      </c>
      <c r="BC33" s="228" t="str">
        <f t="shared" si="8"/>
        <v xml:space="preserve"> </v>
      </c>
      <c r="BD33" s="228" t="str">
        <f t="shared" si="8"/>
        <v xml:space="preserve"> </v>
      </c>
      <c r="BE33" s="228" t="str">
        <f t="shared" si="8"/>
        <v xml:space="preserve"> </v>
      </c>
      <c r="BF33" s="96"/>
      <c r="BG33" s="96"/>
      <c r="BH33" s="228" t="str">
        <f t="shared" si="9"/>
        <v xml:space="preserve"> </v>
      </c>
      <c r="BI33" s="228" t="str">
        <f t="shared" si="9"/>
        <v xml:space="preserve"> </v>
      </c>
      <c r="BJ33" s="228" t="str">
        <f t="shared" si="9"/>
        <v xml:space="preserve"> </v>
      </c>
      <c r="BK33" s="228" t="str">
        <f t="shared" si="9"/>
        <v xml:space="preserve"> </v>
      </c>
      <c r="BL33" s="228" t="str">
        <f t="shared" si="9"/>
        <v xml:space="preserve"> </v>
      </c>
      <c r="BM33" s="228" t="str">
        <f t="shared" si="9"/>
        <v xml:space="preserve"> </v>
      </c>
      <c r="BN33" s="228" t="str">
        <f t="shared" si="9"/>
        <v xml:space="preserve"> </v>
      </c>
      <c r="BO33" s="228" t="str">
        <f t="shared" si="9"/>
        <v xml:space="preserve"> </v>
      </c>
      <c r="BP33" s="96" t="str">
        <f t="shared" si="10"/>
        <v xml:space="preserve"> </v>
      </c>
    </row>
    <row r="34" spans="1:68">
      <c r="A34" s="116"/>
      <c r="B34" s="47"/>
      <c r="C34" s="3"/>
      <c r="D34" s="3"/>
      <c r="E34" s="3"/>
      <c r="F34" s="3"/>
      <c r="G34" s="3"/>
      <c r="H34" s="3"/>
      <c r="I34" s="3"/>
      <c r="J34" s="65"/>
      <c r="K34" s="65"/>
      <c r="L34" s="83"/>
      <c r="M34" s="3"/>
      <c r="N34" s="3"/>
      <c r="O34" s="3"/>
      <c r="P34" s="3"/>
      <c r="Q34" s="65"/>
      <c r="R34" s="65"/>
      <c r="S34" s="65"/>
      <c r="T34" s="65"/>
      <c r="U34" s="68"/>
      <c r="V34" s="50"/>
      <c r="W34" s="107"/>
      <c r="X34" s="166"/>
      <c r="Y34" s="167"/>
      <c r="Z34" s="167"/>
      <c r="AA34" s="167"/>
      <c r="AB34" s="167"/>
      <c r="AC34" s="167"/>
      <c r="AD34" s="167"/>
      <c r="AE34" s="168"/>
      <c r="AF34" s="103" t="str">
        <f t="shared" si="0"/>
        <v xml:space="preserve"> </v>
      </c>
      <c r="AH34" s="71" t="str">
        <f t="shared" si="4"/>
        <v xml:space="preserve"> </v>
      </c>
      <c r="AI34" s="71" t="str">
        <f t="shared" si="5"/>
        <v xml:space="preserve"> </v>
      </c>
      <c r="AJ34" s="71" t="str">
        <f t="shared" si="6"/>
        <v xml:space="preserve"> </v>
      </c>
      <c r="AL34" s="96" t="str">
        <f t="shared" si="7"/>
        <v xml:space="preserve"> </v>
      </c>
      <c r="AM34" s="96" t="str">
        <f t="shared" si="7"/>
        <v xml:space="preserve"> </v>
      </c>
      <c r="AN34" s="96" t="str">
        <f t="shared" si="7"/>
        <v xml:space="preserve"> </v>
      </c>
      <c r="AO34" s="96" t="str">
        <f t="shared" si="7"/>
        <v xml:space="preserve"> </v>
      </c>
      <c r="AP34" s="96" t="str">
        <f t="shared" si="7"/>
        <v xml:space="preserve"> </v>
      </c>
      <c r="AQ34" s="96" t="str">
        <f t="shared" si="7"/>
        <v xml:space="preserve"> </v>
      </c>
      <c r="AR34" s="96" t="str">
        <f t="shared" si="7"/>
        <v xml:space="preserve"> </v>
      </c>
      <c r="AS34" s="96" t="str">
        <f t="shared" si="7"/>
        <v xml:space="preserve"> </v>
      </c>
      <c r="AT34" s="96" t="str">
        <f t="shared" si="7"/>
        <v xml:space="preserve"> </v>
      </c>
      <c r="AU34" s="96" t="str">
        <f t="shared" si="7"/>
        <v xml:space="preserve"> </v>
      </c>
      <c r="AV34" s="96" t="str">
        <f t="shared" si="7"/>
        <v xml:space="preserve"> </v>
      </c>
      <c r="AW34" s="228" t="str">
        <f t="shared" si="8"/>
        <v xml:space="preserve"> </v>
      </c>
      <c r="AX34" s="228" t="str">
        <f t="shared" si="8"/>
        <v xml:space="preserve"> </v>
      </c>
      <c r="AY34" s="228" t="str">
        <f t="shared" si="8"/>
        <v xml:space="preserve"> </v>
      </c>
      <c r="AZ34" s="228" t="str">
        <f t="shared" si="8"/>
        <v xml:space="preserve"> </v>
      </c>
      <c r="BA34" s="228" t="str">
        <f t="shared" si="8"/>
        <v xml:space="preserve"> </v>
      </c>
      <c r="BB34" s="228" t="str">
        <f t="shared" si="8"/>
        <v xml:space="preserve"> </v>
      </c>
      <c r="BC34" s="228" t="str">
        <f t="shared" si="8"/>
        <v xml:space="preserve"> </v>
      </c>
      <c r="BD34" s="228" t="str">
        <f t="shared" si="8"/>
        <v xml:space="preserve"> </v>
      </c>
      <c r="BE34" s="228" t="str">
        <f t="shared" si="8"/>
        <v xml:space="preserve"> </v>
      </c>
      <c r="BF34" s="96"/>
      <c r="BG34" s="96"/>
      <c r="BH34" s="228" t="str">
        <f t="shared" si="9"/>
        <v xml:space="preserve"> </v>
      </c>
      <c r="BI34" s="228" t="str">
        <f t="shared" si="9"/>
        <v xml:space="preserve"> </v>
      </c>
      <c r="BJ34" s="228" t="str">
        <f t="shared" si="9"/>
        <v xml:space="preserve"> </v>
      </c>
      <c r="BK34" s="228" t="str">
        <f t="shared" si="9"/>
        <v xml:space="preserve"> </v>
      </c>
      <c r="BL34" s="228" t="str">
        <f t="shared" si="9"/>
        <v xml:space="preserve"> </v>
      </c>
      <c r="BM34" s="228" t="str">
        <f t="shared" si="9"/>
        <v xml:space="preserve"> </v>
      </c>
      <c r="BN34" s="228" t="str">
        <f t="shared" si="9"/>
        <v xml:space="preserve"> </v>
      </c>
      <c r="BO34" s="228" t="str">
        <f t="shared" si="9"/>
        <v xml:space="preserve"> </v>
      </c>
      <c r="BP34" s="96" t="str">
        <f t="shared" si="10"/>
        <v xml:space="preserve"> </v>
      </c>
    </row>
    <row r="35" spans="1:68">
      <c r="A35" s="116"/>
      <c r="B35" s="47"/>
      <c r="C35" s="3"/>
      <c r="D35" s="3"/>
      <c r="E35" s="3"/>
      <c r="F35" s="3"/>
      <c r="G35" s="3"/>
      <c r="H35" s="3"/>
      <c r="I35" s="3"/>
      <c r="J35" s="65"/>
      <c r="K35" s="65"/>
      <c r="L35" s="83"/>
      <c r="M35" s="3"/>
      <c r="N35" s="3"/>
      <c r="O35" s="3"/>
      <c r="P35" s="3"/>
      <c r="Q35" s="65"/>
      <c r="R35" s="65"/>
      <c r="S35" s="65"/>
      <c r="T35" s="65"/>
      <c r="U35" s="68"/>
      <c r="V35" s="50"/>
      <c r="W35" s="107"/>
      <c r="X35" s="166"/>
      <c r="Y35" s="167"/>
      <c r="Z35" s="167"/>
      <c r="AA35" s="167"/>
      <c r="AB35" s="167"/>
      <c r="AC35" s="167"/>
      <c r="AD35" s="167"/>
      <c r="AE35" s="168"/>
      <c r="AF35" s="103" t="str">
        <f t="shared" si="0"/>
        <v xml:space="preserve"> </v>
      </c>
      <c r="AH35" s="71" t="str">
        <f t="shared" si="4"/>
        <v xml:space="preserve"> </v>
      </c>
      <c r="AI35" s="71" t="str">
        <f t="shared" si="5"/>
        <v xml:space="preserve"> </v>
      </c>
      <c r="AJ35" s="71" t="str">
        <f t="shared" si="6"/>
        <v xml:space="preserve"> </v>
      </c>
      <c r="AL35" s="96" t="str">
        <f t="shared" si="7"/>
        <v xml:space="preserve"> </v>
      </c>
      <c r="AM35" s="96" t="str">
        <f t="shared" si="7"/>
        <v xml:space="preserve"> </v>
      </c>
      <c r="AN35" s="96" t="str">
        <f t="shared" si="7"/>
        <v xml:space="preserve"> </v>
      </c>
      <c r="AO35" s="96" t="str">
        <f t="shared" si="7"/>
        <v xml:space="preserve"> </v>
      </c>
      <c r="AP35" s="96" t="str">
        <f t="shared" si="7"/>
        <v xml:space="preserve"> </v>
      </c>
      <c r="AQ35" s="96" t="str">
        <f t="shared" si="7"/>
        <v xml:space="preserve"> </v>
      </c>
      <c r="AR35" s="96" t="str">
        <f t="shared" si="7"/>
        <v xml:space="preserve"> </v>
      </c>
      <c r="AS35" s="96" t="str">
        <f t="shared" si="7"/>
        <v xml:space="preserve"> </v>
      </c>
      <c r="AT35" s="96" t="str">
        <f t="shared" si="7"/>
        <v xml:space="preserve"> </v>
      </c>
      <c r="AU35" s="96" t="str">
        <f t="shared" si="7"/>
        <v xml:space="preserve"> </v>
      </c>
      <c r="AV35" s="96" t="str">
        <f t="shared" si="7"/>
        <v xml:space="preserve"> </v>
      </c>
      <c r="AW35" s="228" t="str">
        <f t="shared" si="8"/>
        <v xml:space="preserve"> </v>
      </c>
      <c r="AX35" s="228" t="str">
        <f t="shared" si="8"/>
        <v xml:space="preserve"> </v>
      </c>
      <c r="AY35" s="228" t="str">
        <f t="shared" si="8"/>
        <v xml:space="preserve"> </v>
      </c>
      <c r="AZ35" s="228" t="str">
        <f t="shared" si="8"/>
        <v xml:space="preserve"> </v>
      </c>
      <c r="BA35" s="228" t="str">
        <f t="shared" si="8"/>
        <v xml:space="preserve"> </v>
      </c>
      <c r="BB35" s="228" t="str">
        <f t="shared" si="8"/>
        <v xml:space="preserve"> </v>
      </c>
      <c r="BC35" s="228" t="str">
        <f t="shared" si="8"/>
        <v xml:space="preserve"> </v>
      </c>
      <c r="BD35" s="228" t="str">
        <f t="shared" si="8"/>
        <v xml:space="preserve"> </v>
      </c>
      <c r="BE35" s="228" t="str">
        <f t="shared" si="8"/>
        <v xml:space="preserve"> </v>
      </c>
      <c r="BF35" s="96"/>
      <c r="BG35" s="96"/>
      <c r="BH35" s="228" t="str">
        <f t="shared" si="9"/>
        <v xml:space="preserve"> </v>
      </c>
      <c r="BI35" s="228" t="str">
        <f t="shared" si="9"/>
        <v xml:space="preserve"> </v>
      </c>
      <c r="BJ35" s="228" t="str">
        <f t="shared" si="9"/>
        <v xml:space="preserve"> </v>
      </c>
      <c r="BK35" s="228" t="str">
        <f t="shared" si="9"/>
        <v xml:space="preserve"> </v>
      </c>
      <c r="BL35" s="228" t="str">
        <f t="shared" si="9"/>
        <v xml:space="preserve"> </v>
      </c>
      <c r="BM35" s="228" t="str">
        <f t="shared" si="9"/>
        <v xml:space="preserve"> </v>
      </c>
      <c r="BN35" s="228" t="str">
        <f t="shared" si="9"/>
        <v xml:space="preserve"> </v>
      </c>
      <c r="BO35" s="228" t="str">
        <f t="shared" si="9"/>
        <v xml:space="preserve"> </v>
      </c>
      <c r="BP35" s="96" t="str">
        <f t="shared" si="10"/>
        <v xml:space="preserve"> </v>
      </c>
    </row>
    <row r="36" spans="1:68">
      <c r="A36" s="116"/>
      <c r="B36" s="47"/>
      <c r="C36" s="3"/>
      <c r="D36" s="3"/>
      <c r="E36" s="3"/>
      <c r="F36" s="3"/>
      <c r="G36" s="3"/>
      <c r="H36" s="3"/>
      <c r="I36" s="3"/>
      <c r="J36" s="65"/>
      <c r="K36" s="65"/>
      <c r="L36" s="83"/>
      <c r="M36" s="3"/>
      <c r="N36" s="3"/>
      <c r="O36" s="3"/>
      <c r="P36" s="3"/>
      <c r="Q36" s="65"/>
      <c r="R36" s="65"/>
      <c r="S36" s="65"/>
      <c r="T36" s="65"/>
      <c r="U36" s="68"/>
      <c r="V36" s="50"/>
      <c r="W36" s="107"/>
      <c r="X36" s="166"/>
      <c r="Y36" s="167"/>
      <c r="Z36" s="167"/>
      <c r="AA36" s="167"/>
      <c r="AB36" s="167"/>
      <c r="AC36" s="167"/>
      <c r="AD36" s="167"/>
      <c r="AE36" s="168"/>
      <c r="AF36" s="103" t="str">
        <f t="shared" si="0"/>
        <v xml:space="preserve"> </v>
      </c>
      <c r="AH36" s="71" t="str">
        <f t="shared" si="4"/>
        <v xml:space="preserve"> </v>
      </c>
      <c r="AI36" s="71" t="str">
        <f t="shared" si="5"/>
        <v xml:space="preserve"> </v>
      </c>
      <c r="AJ36" s="71" t="str">
        <f t="shared" si="6"/>
        <v xml:space="preserve"> </v>
      </c>
      <c r="AL36" s="96" t="str">
        <f t="shared" si="7"/>
        <v xml:space="preserve"> </v>
      </c>
      <c r="AM36" s="96" t="str">
        <f t="shared" si="7"/>
        <v xml:space="preserve"> </v>
      </c>
      <c r="AN36" s="96" t="str">
        <f t="shared" si="7"/>
        <v xml:space="preserve"> </v>
      </c>
      <c r="AO36" s="96" t="str">
        <f t="shared" si="7"/>
        <v xml:space="preserve"> </v>
      </c>
      <c r="AP36" s="96" t="str">
        <f t="shared" si="7"/>
        <v xml:space="preserve"> </v>
      </c>
      <c r="AQ36" s="96" t="str">
        <f t="shared" si="7"/>
        <v xml:space="preserve"> </v>
      </c>
      <c r="AR36" s="96" t="str">
        <f t="shared" si="7"/>
        <v xml:space="preserve"> </v>
      </c>
      <c r="AS36" s="96" t="str">
        <f t="shared" si="7"/>
        <v xml:space="preserve"> </v>
      </c>
      <c r="AT36" s="96" t="str">
        <f t="shared" si="7"/>
        <v xml:space="preserve"> </v>
      </c>
      <c r="AU36" s="96" t="str">
        <f t="shared" si="7"/>
        <v xml:space="preserve"> </v>
      </c>
      <c r="AV36" s="96" t="str">
        <f t="shared" si="7"/>
        <v xml:space="preserve"> </v>
      </c>
      <c r="AW36" s="228" t="str">
        <f t="shared" si="8"/>
        <v xml:space="preserve"> </v>
      </c>
      <c r="AX36" s="228" t="str">
        <f t="shared" si="8"/>
        <v xml:space="preserve"> </v>
      </c>
      <c r="AY36" s="228" t="str">
        <f t="shared" si="8"/>
        <v xml:space="preserve"> </v>
      </c>
      <c r="AZ36" s="228" t="str">
        <f t="shared" si="8"/>
        <v xml:space="preserve"> </v>
      </c>
      <c r="BA36" s="228" t="str">
        <f t="shared" si="8"/>
        <v xml:space="preserve"> </v>
      </c>
      <c r="BB36" s="228" t="str">
        <f t="shared" si="8"/>
        <v xml:space="preserve"> </v>
      </c>
      <c r="BC36" s="228" t="str">
        <f t="shared" si="8"/>
        <v xml:space="preserve"> </v>
      </c>
      <c r="BD36" s="228" t="str">
        <f t="shared" si="8"/>
        <v xml:space="preserve"> </v>
      </c>
      <c r="BE36" s="228" t="str">
        <f t="shared" si="8"/>
        <v xml:space="preserve"> </v>
      </c>
      <c r="BF36" s="96"/>
      <c r="BG36" s="96"/>
      <c r="BH36" s="228" t="str">
        <f t="shared" si="9"/>
        <v xml:space="preserve"> </v>
      </c>
      <c r="BI36" s="228" t="str">
        <f t="shared" si="9"/>
        <v xml:space="preserve"> </v>
      </c>
      <c r="BJ36" s="228" t="str">
        <f t="shared" si="9"/>
        <v xml:space="preserve"> </v>
      </c>
      <c r="BK36" s="228" t="str">
        <f t="shared" si="9"/>
        <v xml:space="preserve"> </v>
      </c>
      <c r="BL36" s="228" t="str">
        <f t="shared" si="9"/>
        <v xml:space="preserve"> </v>
      </c>
      <c r="BM36" s="228" t="str">
        <f t="shared" si="9"/>
        <v xml:space="preserve"> </v>
      </c>
      <c r="BN36" s="228" t="str">
        <f t="shared" si="9"/>
        <v xml:space="preserve"> </v>
      </c>
      <c r="BO36" s="228" t="str">
        <f t="shared" si="9"/>
        <v xml:space="preserve"> </v>
      </c>
      <c r="BP36" s="96" t="str">
        <f t="shared" si="10"/>
        <v xml:space="preserve"> </v>
      </c>
    </row>
    <row r="37" spans="1:68">
      <c r="A37" s="116"/>
      <c r="B37" s="47"/>
      <c r="C37" s="3"/>
      <c r="D37" s="3"/>
      <c r="E37" s="3"/>
      <c r="F37" s="3"/>
      <c r="G37" s="3"/>
      <c r="H37" s="3"/>
      <c r="I37" s="3"/>
      <c r="J37" s="65"/>
      <c r="K37" s="65"/>
      <c r="L37" s="83"/>
      <c r="M37" s="3"/>
      <c r="N37" s="3"/>
      <c r="O37" s="3"/>
      <c r="P37" s="3"/>
      <c r="Q37" s="65"/>
      <c r="R37" s="65"/>
      <c r="S37" s="65"/>
      <c r="T37" s="65"/>
      <c r="U37" s="68"/>
      <c r="V37" s="50"/>
      <c r="W37" s="107"/>
      <c r="X37" s="166"/>
      <c r="Y37" s="167"/>
      <c r="Z37" s="167"/>
      <c r="AA37" s="167"/>
      <c r="AB37" s="167"/>
      <c r="AC37" s="167"/>
      <c r="AD37" s="167"/>
      <c r="AE37" s="168"/>
      <c r="AF37" s="103" t="str">
        <f t="shared" si="0"/>
        <v xml:space="preserve"> </v>
      </c>
      <c r="AH37" s="71" t="str">
        <f t="shared" si="4"/>
        <v xml:space="preserve"> </v>
      </c>
      <c r="AI37" s="71" t="str">
        <f t="shared" si="5"/>
        <v xml:space="preserve"> </v>
      </c>
      <c r="AJ37" s="71" t="str">
        <f t="shared" si="6"/>
        <v xml:space="preserve"> </v>
      </c>
      <c r="AL37" s="96" t="str">
        <f t="shared" si="7"/>
        <v xml:space="preserve"> </v>
      </c>
      <c r="AM37" s="96" t="str">
        <f t="shared" si="7"/>
        <v xml:space="preserve"> </v>
      </c>
      <c r="AN37" s="96" t="str">
        <f t="shared" si="7"/>
        <v xml:space="preserve"> </v>
      </c>
      <c r="AO37" s="96" t="str">
        <f t="shared" si="7"/>
        <v xml:space="preserve"> </v>
      </c>
      <c r="AP37" s="96" t="str">
        <f t="shared" si="7"/>
        <v xml:space="preserve"> </v>
      </c>
      <c r="AQ37" s="96" t="str">
        <f t="shared" si="7"/>
        <v xml:space="preserve"> </v>
      </c>
      <c r="AR37" s="96" t="str">
        <f t="shared" si="7"/>
        <v xml:space="preserve"> </v>
      </c>
      <c r="AS37" s="96" t="str">
        <f t="shared" si="7"/>
        <v xml:space="preserve"> </v>
      </c>
      <c r="AT37" s="96" t="str">
        <f t="shared" si="7"/>
        <v xml:space="preserve"> </v>
      </c>
      <c r="AU37" s="96" t="str">
        <f t="shared" si="7"/>
        <v xml:space="preserve"> </v>
      </c>
      <c r="AV37" s="96" t="str">
        <f t="shared" si="7"/>
        <v xml:space="preserve"> </v>
      </c>
      <c r="AW37" s="228" t="str">
        <f t="shared" si="8"/>
        <v xml:space="preserve"> </v>
      </c>
      <c r="AX37" s="228" t="str">
        <f t="shared" si="8"/>
        <v xml:space="preserve"> </v>
      </c>
      <c r="AY37" s="228" t="str">
        <f t="shared" si="8"/>
        <v xml:space="preserve"> </v>
      </c>
      <c r="AZ37" s="228" t="str">
        <f t="shared" si="8"/>
        <v xml:space="preserve"> </v>
      </c>
      <c r="BA37" s="228" t="str">
        <f t="shared" si="8"/>
        <v xml:space="preserve"> </v>
      </c>
      <c r="BB37" s="228" t="str">
        <f t="shared" si="8"/>
        <v xml:space="preserve"> </v>
      </c>
      <c r="BC37" s="228" t="str">
        <f t="shared" si="8"/>
        <v xml:space="preserve"> </v>
      </c>
      <c r="BD37" s="228" t="str">
        <f t="shared" si="8"/>
        <v xml:space="preserve"> </v>
      </c>
      <c r="BE37" s="228" t="str">
        <f t="shared" si="8"/>
        <v xml:space="preserve"> </v>
      </c>
      <c r="BF37" s="96"/>
      <c r="BG37" s="96"/>
      <c r="BH37" s="228" t="str">
        <f t="shared" si="9"/>
        <v xml:space="preserve"> </v>
      </c>
      <c r="BI37" s="228" t="str">
        <f t="shared" si="9"/>
        <v xml:space="preserve"> </v>
      </c>
      <c r="BJ37" s="228" t="str">
        <f t="shared" si="9"/>
        <v xml:space="preserve"> </v>
      </c>
      <c r="BK37" s="228" t="str">
        <f t="shared" si="9"/>
        <v xml:space="preserve"> </v>
      </c>
      <c r="BL37" s="228" t="str">
        <f t="shared" si="9"/>
        <v xml:space="preserve"> </v>
      </c>
      <c r="BM37" s="228" t="str">
        <f t="shared" si="9"/>
        <v xml:space="preserve"> </v>
      </c>
      <c r="BN37" s="228" t="str">
        <f t="shared" si="9"/>
        <v xml:space="preserve"> </v>
      </c>
      <c r="BO37" s="228" t="str">
        <f t="shared" si="9"/>
        <v xml:space="preserve"> </v>
      </c>
      <c r="BP37" s="96" t="str">
        <f t="shared" si="10"/>
        <v xml:space="preserve"> </v>
      </c>
    </row>
    <row r="38" spans="1:68">
      <c r="A38" s="116"/>
      <c r="B38" s="47"/>
      <c r="C38" s="3"/>
      <c r="D38" s="3"/>
      <c r="E38" s="3"/>
      <c r="F38" s="3"/>
      <c r="G38" s="3"/>
      <c r="H38" s="3"/>
      <c r="I38" s="3"/>
      <c r="J38" s="65"/>
      <c r="K38" s="65"/>
      <c r="L38" s="83"/>
      <c r="M38" s="3"/>
      <c r="N38" s="3"/>
      <c r="O38" s="3"/>
      <c r="P38" s="3"/>
      <c r="Q38" s="65"/>
      <c r="R38" s="65"/>
      <c r="S38" s="65"/>
      <c r="T38" s="65"/>
      <c r="U38" s="68"/>
      <c r="V38" s="50"/>
      <c r="W38" s="107"/>
      <c r="X38" s="166"/>
      <c r="Y38" s="167"/>
      <c r="Z38" s="167"/>
      <c r="AA38" s="167"/>
      <c r="AB38" s="167"/>
      <c r="AC38" s="167"/>
      <c r="AD38" s="167"/>
      <c r="AE38" s="168"/>
      <c r="AF38" s="103" t="str">
        <f t="shared" si="0"/>
        <v xml:space="preserve"> </v>
      </c>
      <c r="AH38" s="71" t="str">
        <f t="shared" si="4"/>
        <v xml:space="preserve"> </v>
      </c>
      <c r="AI38" s="71" t="str">
        <f t="shared" si="5"/>
        <v xml:space="preserve"> </v>
      </c>
      <c r="AJ38" s="71" t="str">
        <f t="shared" si="6"/>
        <v xml:space="preserve"> </v>
      </c>
      <c r="AL38" s="96" t="str">
        <f t="shared" si="7"/>
        <v xml:space="preserve"> </v>
      </c>
      <c r="AM38" s="96" t="str">
        <f t="shared" si="7"/>
        <v xml:space="preserve"> </v>
      </c>
      <c r="AN38" s="96" t="str">
        <f t="shared" si="7"/>
        <v xml:space="preserve"> </v>
      </c>
      <c r="AO38" s="96" t="str">
        <f t="shared" si="7"/>
        <v xml:space="preserve"> </v>
      </c>
      <c r="AP38" s="96" t="str">
        <f t="shared" si="7"/>
        <v xml:space="preserve"> </v>
      </c>
      <c r="AQ38" s="96" t="str">
        <f t="shared" si="7"/>
        <v xml:space="preserve"> </v>
      </c>
      <c r="AR38" s="96" t="str">
        <f t="shared" si="7"/>
        <v xml:space="preserve"> </v>
      </c>
      <c r="AS38" s="96" t="str">
        <f t="shared" si="7"/>
        <v xml:space="preserve"> </v>
      </c>
      <c r="AT38" s="96" t="str">
        <f t="shared" si="7"/>
        <v xml:space="preserve"> </v>
      </c>
      <c r="AU38" s="96" t="str">
        <f t="shared" si="7"/>
        <v xml:space="preserve"> </v>
      </c>
      <c r="AV38" s="96" t="str">
        <f t="shared" si="7"/>
        <v xml:space="preserve"> </v>
      </c>
      <c r="AW38" s="228" t="str">
        <f t="shared" si="8"/>
        <v xml:space="preserve"> </v>
      </c>
      <c r="AX38" s="228" t="str">
        <f t="shared" si="8"/>
        <v xml:space="preserve"> </v>
      </c>
      <c r="AY38" s="228" t="str">
        <f t="shared" si="8"/>
        <v xml:space="preserve"> </v>
      </c>
      <c r="AZ38" s="228" t="str">
        <f t="shared" si="8"/>
        <v xml:space="preserve"> </v>
      </c>
      <c r="BA38" s="228" t="str">
        <f t="shared" si="8"/>
        <v xml:space="preserve"> </v>
      </c>
      <c r="BB38" s="228" t="str">
        <f t="shared" si="8"/>
        <v xml:space="preserve"> </v>
      </c>
      <c r="BC38" s="228" t="str">
        <f t="shared" si="8"/>
        <v xml:space="preserve"> </v>
      </c>
      <c r="BD38" s="228" t="str">
        <f t="shared" si="8"/>
        <v xml:space="preserve"> </v>
      </c>
      <c r="BE38" s="228" t="str">
        <f t="shared" si="8"/>
        <v xml:space="preserve"> </v>
      </c>
      <c r="BF38" s="96"/>
      <c r="BG38" s="96"/>
      <c r="BH38" s="228" t="str">
        <f t="shared" si="9"/>
        <v xml:space="preserve"> </v>
      </c>
      <c r="BI38" s="228" t="str">
        <f t="shared" si="9"/>
        <v xml:space="preserve"> </v>
      </c>
      <c r="BJ38" s="228" t="str">
        <f t="shared" si="9"/>
        <v xml:space="preserve"> </v>
      </c>
      <c r="BK38" s="228" t="str">
        <f t="shared" si="9"/>
        <v xml:space="preserve"> </v>
      </c>
      <c r="BL38" s="228" t="str">
        <f t="shared" si="9"/>
        <v xml:space="preserve"> </v>
      </c>
      <c r="BM38" s="228" t="str">
        <f t="shared" si="9"/>
        <v xml:space="preserve"> </v>
      </c>
      <c r="BN38" s="228" t="str">
        <f t="shared" si="9"/>
        <v xml:space="preserve"> </v>
      </c>
      <c r="BO38" s="228" t="str">
        <f t="shared" si="9"/>
        <v xml:space="preserve"> </v>
      </c>
      <c r="BP38" s="96" t="str">
        <f t="shared" si="10"/>
        <v xml:space="preserve"> </v>
      </c>
    </row>
    <row r="39" spans="1:68">
      <c r="A39" s="116"/>
      <c r="B39" s="47"/>
      <c r="C39" s="3"/>
      <c r="D39" s="3"/>
      <c r="E39" s="3"/>
      <c r="F39" s="3"/>
      <c r="G39" s="3"/>
      <c r="H39" s="3"/>
      <c r="I39" s="3"/>
      <c r="J39" s="65"/>
      <c r="K39" s="65"/>
      <c r="L39" s="83"/>
      <c r="M39" s="3"/>
      <c r="N39" s="3"/>
      <c r="O39" s="3"/>
      <c r="P39" s="3"/>
      <c r="Q39" s="65"/>
      <c r="R39" s="65"/>
      <c r="S39" s="65"/>
      <c r="T39" s="65"/>
      <c r="U39" s="68"/>
      <c r="V39" s="50"/>
      <c r="W39" s="107"/>
      <c r="X39" s="166"/>
      <c r="Y39" s="167"/>
      <c r="Z39" s="167"/>
      <c r="AA39" s="167"/>
      <c r="AB39" s="167"/>
      <c r="AC39" s="167"/>
      <c r="AD39" s="167"/>
      <c r="AE39" s="168"/>
      <c r="AF39" s="103" t="str">
        <f t="shared" si="0"/>
        <v xml:space="preserve"> </v>
      </c>
      <c r="AH39" s="71" t="str">
        <f t="shared" si="4"/>
        <v xml:space="preserve"> </v>
      </c>
      <c r="AI39" s="71" t="str">
        <f t="shared" si="5"/>
        <v xml:space="preserve"> </v>
      </c>
      <c r="AJ39" s="71" t="str">
        <f t="shared" si="6"/>
        <v xml:space="preserve"> </v>
      </c>
      <c r="AL39" s="96" t="str">
        <f t="shared" si="7"/>
        <v xml:space="preserve"> </v>
      </c>
      <c r="AM39" s="96" t="str">
        <f t="shared" si="7"/>
        <v xml:space="preserve"> </v>
      </c>
      <c r="AN39" s="96" t="str">
        <f t="shared" si="7"/>
        <v xml:space="preserve"> </v>
      </c>
      <c r="AO39" s="96" t="str">
        <f t="shared" si="7"/>
        <v xml:space="preserve"> </v>
      </c>
      <c r="AP39" s="96" t="str">
        <f t="shared" si="7"/>
        <v xml:space="preserve"> </v>
      </c>
      <c r="AQ39" s="96" t="str">
        <f t="shared" si="7"/>
        <v xml:space="preserve"> </v>
      </c>
      <c r="AR39" s="96" t="str">
        <f t="shared" si="7"/>
        <v xml:space="preserve"> </v>
      </c>
      <c r="AS39" s="96" t="str">
        <f t="shared" si="7"/>
        <v xml:space="preserve"> </v>
      </c>
      <c r="AT39" s="96" t="str">
        <f t="shared" si="7"/>
        <v xml:space="preserve"> </v>
      </c>
      <c r="AU39" s="96" t="str">
        <f t="shared" si="7"/>
        <v xml:space="preserve"> </v>
      </c>
      <c r="AV39" s="96" t="str">
        <f t="shared" si="7"/>
        <v xml:space="preserve"> </v>
      </c>
      <c r="AW39" s="228" t="str">
        <f t="shared" si="8"/>
        <v xml:space="preserve"> </v>
      </c>
      <c r="AX39" s="228" t="str">
        <f t="shared" si="8"/>
        <v xml:space="preserve"> </v>
      </c>
      <c r="AY39" s="228" t="str">
        <f t="shared" si="8"/>
        <v xml:space="preserve"> </v>
      </c>
      <c r="AZ39" s="228" t="str">
        <f t="shared" si="8"/>
        <v xml:space="preserve"> </v>
      </c>
      <c r="BA39" s="228" t="str">
        <f t="shared" si="8"/>
        <v xml:space="preserve"> </v>
      </c>
      <c r="BB39" s="228" t="str">
        <f t="shared" si="8"/>
        <v xml:space="preserve"> </v>
      </c>
      <c r="BC39" s="228" t="str">
        <f t="shared" si="8"/>
        <v xml:space="preserve"> </v>
      </c>
      <c r="BD39" s="228" t="str">
        <f t="shared" si="8"/>
        <v xml:space="preserve"> </v>
      </c>
      <c r="BE39" s="228" t="str">
        <f t="shared" si="8"/>
        <v xml:space="preserve"> </v>
      </c>
      <c r="BF39" s="96"/>
      <c r="BG39" s="96"/>
      <c r="BH39" s="228" t="str">
        <f t="shared" si="9"/>
        <v xml:space="preserve"> </v>
      </c>
      <c r="BI39" s="228" t="str">
        <f t="shared" si="9"/>
        <v xml:space="preserve"> </v>
      </c>
      <c r="BJ39" s="228" t="str">
        <f t="shared" si="9"/>
        <v xml:space="preserve"> </v>
      </c>
      <c r="BK39" s="228" t="str">
        <f t="shared" si="9"/>
        <v xml:space="preserve"> </v>
      </c>
      <c r="BL39" s="228" t="str">
        <f t="shared" si="9"/>
        <v xml:space="preserve"> </v>
      </c>
      <c r="BM39" s="228" t="str">
        <f t="shared" si="9"/>
        <v xml:space="preserve"> </v>
      </c>
      <c r="BN39" s="228" t="str">
        <f t="shared" si="9"/>
        <v xml:space="preserve"> </v>
      </c>
      <c r="BO39" s="228" t="str">
        <f t="shared" si="9"/>
        <v xml:space="preserve"> </v>
      </c>
      <c r="BP39" s="96" t="str">
        <f t="shared" si="10"/>
        <v xml:space="preserve"> </v>
      </c>
    </row>
    <row r="40" spans="1:68">
      <c r="A40" s="116"/>
      <c r="B40" s="47"/>
      <c r="C40" s="3"/>
      <c r="D40" s="3"/>
      <c r="E40" s="3"/>
      <c r="F40" s="3"/>
      <c r="G40" s="3"/>
      <c r="H40" s="3"/>
      <c r="I40" s="3"/>
      <c r="J40" s="65"/>
      <c r="K40" s="65"/>
      <c r="L40" s="83"/>
      <c r="M40" s="3"/>
      <c r="N40" s="3"/>
      <c r="O40" s="3"/>
      <c r="P40" s="3"/>
      <c r="Q40" s="65"/>
      <c r="R40" s="65"/>
      <c r="S40" s="65"/>
      <c r="T40" s="65"/>
      <c r="U40" s="68"/>
      <c r="V40" s="50"/>
      <c r="W40" s="107"/>
      <c r="X40" s="166"/>
      <c r="Y40" s="167"/>
      <c r="Z40" s="167"/>
      <c r="AA40" s="167"/>
      <c r="AB40" s="167"/>
      <c r="AC40" s="167"/>
      <c r="AD40" s="167"/>
      <c r="AE40" s="168"/>
      <c r="AF40" s="103" t="str">
        <f t="shared" si="0"/>
        <v xml:space="preserve"> </v>
      </c>
      <c r="AH40" s="71" t="str">
        <f t="shared" si="4"/>
        <v xml:space="preserve"> </v>
      </c>
      <c r="AI40" s="71" t="str">
        <f t="shared" si="5"/>
        <v xml:space="preserve"> </v>
      </c>
      <c r="AJ40" s="71" t="str">
        <f t="shared" si="6"/>
        <v xml:space="preserve"> </v>
      </c>
      <c r="AL40" s="96" t="str">
        <f t="shared" si="7"/>
        <v xml:space="preserve"> </v>
      </c>
      <c r="AM40" s="96" t="str">
        <f t="shared" si="7"/>
        <v xml:space="preserve"> </v>
      </c>
      <c r="AN40" s="96" t="str">
        <f t="shared" si="7"/>
        <v xml:space="preserve"> </v>
      </c>
      <c r="AO40" s="96" t="str">
        <f t="shared" si="7"/>
        <v xml:space="preserve"> </v>
      </c>
      <c r="AP40" s="96" t="str">
        <f t="shared" si="7"/>
        <v xml:space="preserve"> </v>
      </c>
      <c r="AQ40" s="96" t="str">
        <f t="shared" si="7"/>
        <v xml:space="preserve"> </v>
      </c>
      <c r="AR40" s="96" t="str">
        <f t="shared" si="7"/>
        <v xml:space="preserve"> </v>
      </c>
      <c r="AS40" s="96" t="str">
        <f t="shared" si="7"/>
        <v xml:space="preserve"> </v>
      </c>
      <c r="AT40" s="96" t="str">
        <f t="shared" si="7"/>
        <v xml:space="preserve"> </v>
      </c>
      <c r="AU40" s="96" t="str">
        <f t="shared" si="7"/>
        <v xml:space="preserve"> </v>
      </c>
      <c r="AV40" s="96" t="str">
        <f t="shared" si="7"/>
        <v xml:space="preserve"> </v>
      </c>
      <c r="AW40" s="228" t="str">
        <f t="shared" si="8"/>
        <v xml:space="preserve"> </v>
      </c>
      <c r="AX40" s="228" t="str">
        <f t="shared" si="8"/>
        <v xml:space="preserve"> </v>
      </c>
      <c r="AY40" s="228" t="str">
        <f t="shared" si="8"/>
        <v xml:space="preserve"> </v>
      </c>
      <c r="AZ40" s="228" t="str">
        <f t="shared" si="8"/>
        <v xml:space="preserve"> </v>
      </c>
      <c r="BA40" s="228" t="str">
        <f t="shared" si="8"/>
        <v xml:space="preserve"> </v>
      </c>
      <c r="BB40" s="228" t="str">
        <f t="shared" si="8"/>
        <v xml:space="preserve"> </v>
      </c>
      <c r="BC40" s="228" t="str">
        <f t="shared" si="8"/>
        <v xml:space="preserve"> </v>
      </c>
      <c r="BD40" s="228" t="str">
        <f t="shared" si="8"/>
        <v xml:space="preserve"> </v>
      </c>
      <c r="BE40" s="228" t="str">
        <f t="shared" si="8"/>
        <v xml:space="preserve"> </v>
      </c>
      <c r="BF40" s="96"/>
      <c r="BG40" s="96"/>
      <c r="BH40" s="228" t="str">
        <f t="shared" si="9"/>
        <v xml:space="preserve"> </v>
      </c>
      <c r="BI40" s="228" t="str">
        <f t="shared" si="9"/>
        <v xml:space="preserve"> </v>
      </c>
      <c r="BJ40" s="228" t="str">
        <f t="shared" si="9"/>
        <v xml:space="preserve"> </v>
      </c>
      <c r="BK40" s="228" t="str">
        <f t="shared" si="9"/>
        <v xml:space="preserve"> </v>
      </c>
      <c r="BL40" s="228" t="str">
        <f t="shared" si="9"/>
        <v xml:space="preserve"> </v>
      </c>
      <c r="BM40" s="228" t="str">
        <f t="shared" si="9"/>
        <v xml:space="preserve"> </v>
      </c>
      <c r="BN40" s="228" t="str">
        <f t="shared" si="9"/>
        <v xml:space="preserve"> </v>
      </c>
      <c r="BO40" s="228" t="str">
        <f t="shared" si="9"/>
        <v xml:space="preserve"> </v>
      </c>
      <c r="BP40" s="96" t="str">
        <f t="shared" si="10"/>
        <v xml:space="preserve"> </v>
      </c>
    </row>
    <row r="41" spans="1:68">
      <c r="A41" s="116"/>
      <c r="B41" s="47"/>
      <c r="C41" s="3"/>
      <c r="D41" s="3"/>
      <c r="E41" s="3"/>
      <c r="F41" s="3"/>
      <c r="G41" s="3"/>
      <c r="H41" s="3"/>
      <c r="I41" s="3"/>
      <c r="J41" s="65"/>
      <c r="K41" s="65"/>
      <c r="L41" s="83"/>
      <c r="M41" s="3"/>
      <c r="N41" s="3"/>
      <c r="O41" s="3"/>
      <c r="P41" s="3"/>
      <c r="Q41" s="65"/>
      <c r="R41" s="65"/>
      <c r="S41" s="65"/>
      <c r="T41" s="65"/>
      <c r="U41" s="68"/>
      <c r="V41" s="50"/>
      <c r="W41" s="107"/>
      <c r="X41" s="166"/>
      <c r="Y41" s="167"/>
      <c r="Z41" s="167"/>
      <c r="AA41" s="167"/>
      <c r="AB41" s="167"/>
      <c r="AC41" s="167"/>
      <c r="AD41" s="167"/>
      <c r="AE41" s="168"/>
      <c r="AF41" s="103" t="str">
        <f t="shared" si="0"/>
        <v xml:space="preserve"> </v>
      </c>
      <c r="AH41" s="71" t="str">
        <f t="shared" si="4"/>
        <v xml:space="preserve"> </v>
      </c>
      <c r="AI41" s="71" t="str">
        <f t="shared" si="5"/>
        <v xml:space="preserve"> </v>
      </c>
      <c r="AJ41" s="71" t="str">
        <f t="shared" si="6"/>
        <v xml:space="preserve"> </v>
      </c>
      <c r="AL41" s="96" t="str">
        <f t="shared" si="7"/>
        <v xml:space="preserve"> </v>
      </c>
      <c r="AM41" s="96" t="str">
        <f t="shared" si="7"/>
        <v xml:space="preserve"> </v>
      </c>
      <c r="AN41" s="96" t="str">
        <f t="shared" si="7"/>
        <v xml:space="preserve"> </v>
      </c>
      <c r="AO41" s="96" t="str">
        <f t="shared" si="7"/>
        <v xml:space="preserve"> </v>
      </c>
      <c r="AP41" s="96" t="str">
        <f t="shared" si="7"/>
        <v xml:space="preserve"> </v>
      </c>
      <c r="AQ41" s="96" t="str">
        <f t="shared" si="7"/>
        <v xml:space="preserve"> </v>
      </c>
      <c r="AR41" s="96" t="str">
        <f t="shared" si="7"/>
        <v xml:space="preserve"> </v>
      </c>
      <c r="AS41" s="96" t="str">
        <f t="shared" si="7"/>
        <v xml:space="preserve"> </v>
      </c>
      <c r="AT41" s="96" t="str">
        <f t="shared" si="7"/>
        <v xml:space="preserve"> </v>
      </c>
      <c r="AU41" s="96" t="str">
        <f t="shared" si="7"/>
        <v xml:space="preserve"> </v>
      </c>
      <c r="AV41" s="96" t="str">
        <f t="shared" si="7"/>
        <v xml:space="preserve"> </v>
      </c>
      <c r="AW41" s="228" t="str">
        <f t="shared" si="8"/>
        <v xml:space="preserve"> </v>
      </c>
      <c r="AX41" s="228" t="str">
        <f t="shared" si="8"/>
        <v xml:space="preserve"> </v>
      </c>
      <c r="AY41" s="228" t="str">
        <f t="shared" si="8"/>
        <v xml:space="preserve"> </v>
      </c>
      <c r="AZ41" s="228" t="str">
        <f t="shared" si="8"/>
        <v xml:space="preserve"> </v>
      </c>
      <c r="BA41" s="228" t="str">
        <f t="shared" si="8"/>
        <v xml:space="preserve"> </v>
      </c>
      <c r="BB41" s="228" t="str">
        <f t="shared" si="8"/>
        <v xml:space="preserve"> </v>
      </c>
      <c r="BC41" s="228" t="str">
        <f t="shared" si="8"/>
        <v xml:space="preserve"> </v>
      </c>
      <c r="BD41" s="228" t="str">
        <f t="shared" si="8"/>
        <v xml:space="preserve"> </v>
      </c>
      <c r="BE41" s="228" t="str">
        <f t="shared" si="8"/>
        <v xml:space="preserve"> </v>
      </c>
      <c r="BF41" s="96"/>
      <c r="BG41" s="96"/>
      <c r="BH41" s="228" t="str">
        <f t="shared" si="9"/>
        <v xml:space="preserve"> </v>
      </c>
      <c r="BI41" s="228" t="str">
        <f t="shared" si="9"/>
        <v xml:space="preserve"> </v>
      </c>
      <c r="BJ41" s="228" t="str">
        <f t="shared" si="9"/>
        <v xml:space="preserve"> </v>
      </c>
      <c r="BK41" s="228" t="str">
        <f t="shared" si="9"/>
        <v xml:space="preserve"> </v>
      </c>
      <c r="BL41" s="228" t="str">
        <f t="shared" si="9"/>
        <v xml:space="preserve"> </v>
      </c>
      <c r="BM41" s="228" t="str">
        <f t="shared" si="9"/>
        <v xml:space="preserve"> </v>
      </c>
      <c r="BN41" s="228" t="str">
        <f t="shared" si="9"/>
        <v xml:space="preserve"> </v>
      </c>
      <c r="BO41" s="228" t="str">
        <f t="shared" si="9"/>
        <v xml:space="preserve"> </v>
      </c>
      <c r="BP41" s="96" t="str">
        <f t="shared" si="10"/>
        <v xml:space="preserve"> </v>
      </c>
    </row>
    <row r="42" spans="1:68">
      <c r="A42" s="116"/>
      <c r="B42" s="47"/>
      <c r="C42" s="3"/>
      <c r="D42" s="3"/>
      <c r="E42" s="3"/>
      <c r="F42" s="3"/>
      <c r="G42" s="3"/>
      <c r="H42" s="3"/>
      <c r="I42" s="3"/>
      <c r="J42" s="65"/>
      <c r="K42" s="65"/>
      <c r="L42" s="83"/>
      <c r="M42" s="3"/>
      <c r="N42" s="3"/>
      <c r="O42" s="3"/>
      <c r="P42" s="3"/>
      <c r="Q42" s="65"/>
      <c r="R42" s="65"/>
      <c r="S42" s="65"/>
      <c r="T42" s="65"/>
      <c r="U42" s="68"/>
      <c r="V42" s="50"/>
      <c r="W42" s="107"/>
      <c r="X42" s="166"/>
      <c r="Y42" s="167"/>
      <c r="Z42" s="167"/>
      <c r="AA42" s="167"/>
      <c r="AB42" s="167"/>
      <c r="AC42" s="167"/>
      <c r="AD42" s="167"/>
      <c r="AE42" s="168"/>
      <c r="AF42" s="103" t="str">
        <f t="shared" si="0"/>
        <v xml:space="preserve"> </v>
      </c>
      <c r="AH42" s="71" t="str">
        <f t="shared" si="4"/>
        <v xml:space="preserve"> </v>
      </c>
      <c r="AI42" s="71" t="str">
        <f t="shared" si="5"/>
        <v xml:space="preserve"> </v>
      </c>
      <c r="AJ42" s="71" t="str">
        <f t="shared" si="6"/>
        <v xml:space="preserve"> </v>
      </c>
      <c r="AL42" s="96" t="str">
        <f t="shared" si="7"/>
        <v xml:space="preserve"> </v>
      </c>
      <c r="AM42" s="96" t="str">
        <f t="shared" si="7"/>
        <v xml:space="preserve"> </v>
      </c>
      <c r="AN42" s="96" t="str">
        <f t="shared" si="7"/>
        <v xml:space="preserve"> </v>
      </c>
      <c r="AO42" s="96" t="str">
        <f t="shared" si="7"/>
        <v xml:space="preserve"> </v>
      </c>
      <c r="AP42" s="96" t="str">
        <f t="shared" si="7"/>
        <v xml:space="preserve"> </v>
      </c>
      <c r="AQ42" s="96" t="str">
        <f t="shared" si="7"/>
        <v xml:space="preserve"> </v>
      </c>
      <c r="AR42" s="96" t="str">
        <f t="shared" si="7"/>
        <v xml:space="preserve"> </v>
      </c>
      <c r="AS42" s="96" t="str">
        <f t="shared" si="7"/>
        <v xml:space="preserve"> </v>
      </c>
      <c r="AT42" s="96" t="str">
        <f t="shared" si="7"/>
        <v xml:space="preserve"> </v>
      </c>
      <c r="AU42" s="96" t="str">
        <f t="shared" si="7"/>
        <v xml:space="preserve"> </v>
      </c>
      <c r="AV42" s="96" t="str">
        <f t="shared" si="7"/>
        <v xml:space="preserve"> </v>
      </c>
      <c r="AW42" s="228" t="str">
        <f t="shared" si="8"/>
        <v xml:space="preserve"> </v>
      </c>
      <c r="AX42" s="228" t="str">
        <f t="shared" si="8"/>
        <v xml:space="preserve"> </v>
      </c>
      <c r="AY42" s="228" t="str">
        <f t="shared" si="8"/>
        <v xml:space="preserve"> </v>
      </c>
      <c r="AZ42" s="228" t="str">
        <f t="shared" si="8"/>
        <v xml:space="preserve"> </v>
      </c>
      <c r="BA42" s="228" t="str">
        <f t="shared" si="8"/>
        <v xml:space="preserve"> </v>
      </c>
      <c r="BB42" s="228" t="str">
        <f t="shared" si="8"/>
        <v xml:space="preserve"> </v>
      </c>
      <c r="BC42" s="228" t="str">
        <f t="shared" si="8"/>
        <v xml:space="preserve"> </v>
      </c>
      <c r="BD42" s="228" t="str">
        <f t="shared" si="8"/>
        <v xml:space="preserve"> </v>
      </c>
      <c r="BE42" s="228" t="str">
        <f t="shared" si="8"/>
        <v xml:space="preserve"> </v>
      </c>
      <c r="BF42" s="96"/>
      <c r="BG42" s="96"/>
      <c r="BH42" s="228" t="str">
        <f t="shared" si="9"/>
        <v xml:space="preserve"> </v>
      </c>
      <c r="BI42" s="228" t="str">
        <f t="shared" si="9"/>
        <v xml:space="preserve"> </v>
      </c>
      <c r="BJ42" s="228" t="str">
        <f t="shared" si="9"/>
        <v xml:space="preserve"> </v>
      </c>
      <c r="BK42" s="228" t="str">
        <f t="shared" si="9"/>
        <v xml:space="preserve"> </v>
      </c>
      <c r="BL42" s="228" t="str">
        <f t="shared" si="9"/>
        <v xml:space="preserve"> </v>
      </c>
      <c r="BM42" s="228" t="str">
        <f t="shared" si="9"/>
        <v xml:space="preserve"> </v>
      </c>
      <c r="BN42" s="228" t="str">
        <f t="shared" si="9"/>
        <v xml:space="preserve"> </v>
      </c>
      <c r="BO42" s="228" t="str">
        <f t="shared" si="9"/>
        <v xml:space="preserve"> </v>
      </c>
      <c r="BP42" s="96" t="str">
        <f t="shared" si="10"/>
        <v xml:space="preserve"> </v>
      </c>
    </row>
    <row r="43" spans="1:68">
      <c r="A43" s="116"/>
      <c r="B43" s="47"/>
      <c r="C43" s="3"/>
      <c r="D43" s="3"/>
      <c r="E43" s="3"/>
      <c r="F43" s="3"/>
      <c r="G43" s="3"/>
      <c r="H43" s="3"/>
      <c r="I43" s="3"/>
      <c r="J43" s="65"/>
      <c r="K43" s="65"/>
      <c r="L43" s="83"/>
      <c r="M43" s="3"/>
      <c r="N43" s="3"/>
      <c r="O43" s="3"/>
      <c r="P43" s="3"/>
      <c r="Q43" s="65"/>
      <c r="R43" s="65"/>
      <c r="S43" s="65"/>
      <c r="T43" s="65"/>
      <c r="U43" s="68"/>
      <c r="V43" s="50"/>
      <c r="W43" s="107"/>
      <c r="X43" s="166"/>
      <c r="Y43" s="167"/>
      <c r="Z43" s="167"/>
      <c r="AA43" s="167"/>
      <c r="AB43" s="167"/>
      <c r="AC43" s="167"/>
      <c r="AD43" s="167"/>
      <c r="AE43" s="168"/>
      <c r="AF43" s="103" t="str">
        <f t="shared" si="0"/>
        <v xml:space="preserve"> </v>
      </c>
      <c r="AH43" s="71" t="str">
        <f t="shared" si="4"/>
        <v xml:space="preserve"> </v>
      </c>
      <c r="AI43" s="71" t="str">
        <f t="shared" si="5"/>
        <v xml:space="preserve"> </v>
      </c>
      <c r="AJ43" s="71" t="str">
        <f t="shared" si="6"/>
        <v xml:space="preserve"> </v>
      </c>
      <c r="AL43" s="96" t="str">
        <f t="shared" si="7"/>
        <v xml:space="preserve"> </v>
      </c>
      <c r="AM43" s="96" t="str">
        <f t="shared" si="7"/>
        <v xml:space="preserve"> </v>
      </c>
      <c r="AN43" s="96" t="str">
        <f t="shared" si="7"/>
        <v xml:space="preserve"> </v>
      </c>
      <c r="AO43" s="96" t="str">
        <f t="shared" si="7"/>
        <v xml:space="preserve"> </v>
      </c>
      <c r="AP43" s="96" t="str">
        <f t="shared" si="7"/>
        <v xml:space="preserve"> </v>
      </c>
      <c r="AQ43" s="96" t="str">
        <f t="shared" si="7"/>
        <v xml:space="preserve"> </v>
      </c>
      <c r="AR43" s="96" t="str">
        <f t="shared" si="7"/>
        <v xml:space="preserve"> </v>
      </c>
      <c r="AS43" s="96" t="str">
        <f t="shared" si="7"/>
        <v xml:space="preserve"> </v>
      </c>
      <c r="AT43" s="96" t="str">
        <f t="shared" si="7"/>
        <v xml:space="preserve"> </v>
      </c>
      <c r="AU43" s="96" t="str">
        <f t="shared" si="7"/>
        <v xml:space="preserve"> </v>
      </c>
      <c r="AV43" s="96" t="str">
        <f t="shared" si="7"/>
        <v xml:space="preserve"> </v>
      </c>
      <c r="AW43" s="228" t="str">
        <f t="shared" si="8"/>
        <v xml:space="preserve"> </v>
      </c>
      <c r="AX43" s="228" t="str">
        <f t="shared" si="8"/>
        <v xml:space="preserve"> </v>
      </c>
      <c r="AY43" s="228" t="str">
        <f t="shared" si="8"/>
        <v xml:space="preserve"> </v>
      </c>
      <c r="AZ43" s="228" t="str">
        <f t="shared" si="8"/>
        <v xml:space="preserve"> </v>
      </c>
      <c r="BA43" s="228" t="str">
        <f t="shared" si="8"/>
        <v xml:space="preserve"> </v>
      </c>
      <c r="BB43" s="228" t="str">
        <f t="shared" si="8"/>
        <v xml:space="preserve"> </v>
      </c>
      <c r="BC43" s="228" t="str">
        <f t="shared" si="8"/>
        <v xml:space="preserve"> </v>
      </c>
      <c r="BD43" s="228" t="str">
        <f t="shared" si="8"/>
        <v xml:space="preserve"> </v>
      </c>
      <c r="BE43" s="228" t="str">
        <f t="shared" si="8"/>
        <v xml:space="preserve"> </v>
      </c>
      <c r="BF43" s="96"/>
      <c r="BG43" s="96"/>
      <c r="BH43" s="228" t="str">
        <f t="shared" si="9"/>
        <v xml:space="preserve"> </v>
      </c>
      <c r="BI43" s="228" t="str">
        <f t="shared" si="9"/>
        <v xml:space="preserve"> </v>
      </c>
      <c r="BJ43" s="228" t="str">
        <f t="shared" si="9"/>
        <v xml:space="preserve"> </v>
      </c>
      <c r="BK43" s="228" t="str">
        <f t="shared" si="9"/>
        <v xml:space="preserve"> </v>
      </c>
      <c r="BL43" s="228" t="str">
        <f t="shared" si="9"/>
        <v xml:space="preserve"> </v>
      </c>
      <c r="BM43" s="228" t="str">
        <f t="shared" si="9"/>
        <v xml:space="preserve"> </v>
      </c>
      <c r="BN43" s="228" t="str">
        <f t="shared" si="9"/>
        <v xml:space="preserve"> </v>
      </c>
      <c r="BO43" s="228" t="str">
        <f t="shared" si="9"/>
        <v xml:space="preserve"> </v>
      </c>
      <c r="BP43" s="96" t="str">
        <f t="shared" si="10"/>
        <v xml:space="preserve"> </v>
      </c>
    </row>
    <row r="44" spans="1:68">
      <c r="A44" s="116"/>
      <c r="B44" s="47"/>
      <c r="C44" s="3"/>
      <c r="D44" s="3"/>
      <c r="E44" s="3"/>
      <c r="F44" s="3"/>
      <c r="G44" s="3"/>
      <c r="H44" s="3"/>
      <c r="I44" s="3"/>
      <c r="J44" s="65"/>
      <c r="K44" s="65"/>
      <c r="L44" s="83"/>
      <c r="M44" s="3"/>
      <c r="N44" s="3"/>
      <c r="O44" s="3"/>
      <c r="P44" s="3"/>
      <c r="Q44" s="65"/>
      <c r="R44" s="65"/>
      <c r="S44" s="65"/>
      <c r="T44" s="65"/>
      <c r="U44" s="68"/>
      <c r="V44" s="50"/>
      <c r="W44" s="107"/>
      <c r="X44" s="166"/>
      <c r="Y44" s="167"/>
      <c r="Z44" s="167"/>
      <c r="AA44" s="167"/>
      <c r="AB44" s="167"/>
      <c r="AC44" s="167"/>
      <c r="AD44" s="167"/>
      <c r="AE44" s="168"/>
      <c r="AF44" s="103" t="str">
        <f t="shared" si="0"/>
        <v xml:space="preserve"> </v>
      </c>
      <c r="AH44" s="71" t="str">
        <f t="shared" si="4"/>
        <v xml:space="preserve"> </v>
      </c>
      <c r="AI44" s="71" t="str">
        <f t="shared" si="5"/>
        <v xml:space="preserve"> </v>
      </c>
      <c r="AJ44" s="71" t="str">
        <f t="shared" si="6"/>
        <v xml:space="preserve"> </v>
      </c>
      <c r="AL44" s="96" t="str">
        <f t="shared" si="7"/>
        <v xml:space="preserve"> </v>
      </c>
      <c r="AM44" s="96" t="str">
        <f t="shared" si="7"/>
        <v xml:space="preserve"> </v>
      </c>
      <c r="AN44" s="96" t="str">
        <f t="shared" si="7"/>
        <v xml:space="preserve"> </v>
      </c>
      <c r="AO44" s="96" t="str">
        <f t="shared" si="7"/>
        <v xml:space="preserve"> </v>
      </c>
      <c r="AP44" s="96" t="str">
        <f t="shared" si="7"/>
        <v xml:space="preserve"> </v>
      </c>
      <c r="AQ44" s="96" t="str">
        <f t="shared" si="7"/>
        <v xml:space="preserve"> </v>
      </c>
      <c r="AR44" s="96" t="str">
        <f t="shared" si="7"/>
        <v xml:space="preserve"> </v>
      </c>
      <c r="AS44" s="96" t="str">
        <f t="shared" si="7"/>
        <v xml:space="preserve"> </v>
      </c>
      <c r="AT44" s="96" t="str">
        <f t="shared" si="7"/>
        <v xml:space="preserve"> </v>
      </c>
      <c r="AU44" s="96" t="str">
        <f t="shared" si="7"/>
        <v xml:space="preserve"> </v>
      </c>
      <c r="AV44" s="96" t="str">
        <f t="shared" si="7"/>
        <v xml:space="preserve"> </v>
      </c>
      <c r="AW44" s="228" t="str">
        <f t="shared" si="8"/>
        <v xml:space="preserve"> </v>
      </c>
      <c r="AX44" s="228" t="str">
        <f t="shared" si="8"/>
        <v xml:space="preserve"> </v>
      </c>
      <c r="AY44" s="228" t="str">
        <f t="shared" si="8"/>
        <v xml:space="preserve"> </v>
      </c>
      <c r="AZ44" s="228" t="str">
        <f t="shared" si="8"/>
        <v xml:space="preserve"> </v>
      </c>
      <c r="BA44" s="228" t="str">
        <f t="shared" si="8"/>
        <v xml:space="preserve"> </v>
      </c>
      <c r="BB44" s="228" t="str">
        <f t="shared" si="8"/>
        <v xml:space="preserve"> </v>
      </c>
      <c r="BC44" s="228" t="str">
        <f t="shared" si="8"/>
        <v xml:space="preserve"> </v>
      </c>
      <c r="BD44" s="228" t="str">
        <f t="shared" si="8"/>
        <v xml:space="preserve"> </v>
      </c>
      <c r="BE44" s="228" t="str">
        <f t="shared" si="8"/>
        <v xml:space="preserve"> </v>
      </c>
      <c r="BF44" s="96"/>
      <c r="BG44" s="96"/>
      <c r="BH44" s="228" t="str">
        <f t="shared" si="9"/>
        <v xml:space="preserve"> </v>
      </c>
      <c r="BI44" s="228" t="str">
        <f t="shared" si="9"/>
        <v xml:space="preserve"> </v>
      </c>
      <c r="BJ44" s="228" t="str">
        <f t="shared" si="9"/>
        <v xml:space="preserve"> </v>
      </c>
      <c r="BK44" s="228" t="str">
        <f t="shared" si="9"/>
        <v xml:space="preserve"> </v>
      </c>
      <c r="BL44" s="228" t="str">
        <f t="shared" si="9"/>
        <v xml:space="preserve"> </v>
      </c>
      <c r="BM44" s="228" t="str">
        <f t="shared" si="9"/>
        <v xml:space="preserve"> </v>
      </c>
      <c r="BN44" s="228" t="str">
        <f t="shared" si="9"/>
        <v xml:space="preserve"> </v>
      </c>
      <c r="BO44" s="228" t="str">
        <f t="shared" si="9"/>
        <v xml:space="preserve"> </v>
      </c>
      <c r="BP44" s="96" t="str">
        <f t="shared" si="10"/>
        <v xml:space="preserve"> </v>
      </c>
    </row>
    <row r="45" spans="1:68">
      <c r="A45" s="116"/>
      <c r="B45" s="47"/>
      <c r="C45" s="3"/>
      <c r="D45" s="3"/>
      <c r="E45" s="3"/>
      <c r="F45" s="3"/>
      <c r="G45" s="3"/>
      <c r="H45" s="3"/>
      <c r="I45" s="3"/>
      <c r="J45" s="65"/>
      <c r="K45" s="65"/>
      <c r="L45" s="83"/>
      <c r="M45" s="3"/>
      <c r="N45" s="3"/>
      <c r="O45" s="3"/>
      <c r="P45" s="3"/>
      <c r="Q45" s="65"/>
      <c r="R45" s="65"/>
      <c r="S45" s="65"/>
      <c r="T45" s="65"/>
      <c r="U45" s="68"/>
      <c r="V45" s="50"/>
      <c r="W45" s="107"/>
      <c r="X45" s="166"/>
      <c r="Y45" s="167"/>
      <c r="Z45" s="167"/>
      <c r="AA45" s="167"/>
      <c r="AB45" s="167"/>
      <c r="AC45" s="167"/>
      <c r="AD45" s="167"/>
      <c r="AE45" s="168"/>
      <c r="AF45" s="103" t="str">
        <f t="shared" si="0"/>
        <v xml:space="preserve"> </v>
      </c>
      <c r="AH45" s="71" t="str">
        <f t="shared" si="4"/>
        <v xml:space="preserve"> </v>
      </c>
      <c r="AI45" s="71" t="str">
        <f t="shared" si="5"/>
        <v xml:space="preserve"> </v>
      </c>
      <c r="AJ45" s="71" t="str">
        <f t="shared" si="6"/>
        <v xml:space="preserve"> </v>
      </c>
      <c r="AL45" s="96" t="str">
        <f t="shared" si="7"/>
        <v xml:space="preserve"> </v>
      </c>
      <c r="AM45" s="96" t="str">
        <f t="shared" si="7"/>
        <v xml:space="preserve"> </v>
      </c>
      <c r="AN45" s="96" t="str">
        <f t="shared" si="7"/>
        <v xml:space="preserve"> </v>
      </c>
      <c r="AO45" s="96" t="str">
        <f t="shared" si="7"/>
        <v xml:space="preserve"> </v>
      </c>
      <c r="AP45" s="96" t="str">
        <f t="shared" si="7"/>
        <v xml:space="preserve"> </v>
      </c>
      <c r="AQ45" s="96" t="str">
        <f t="shared" si="7"/>
        <v xml:space="preserve"> </v>
      </c>
      <c r="AR45" s="96" t="str">
        <f t="shared" si="7"/>
        <v xml:space="preserve"> </v>
      </c>
      <c r="AS45" s="96" t="str">
        <f t="shared" si="7"/>
        <v xml:space="preserve"> </v>
      </c>
      <c r="AT45" s="96" t="str">
        <f t="shared" si="7"/>
        <v xml:space="preserve"> </v>
      </c>
      <c r="AU45" s="96" t="str">
        <f t="shared" si="7"/>
        <v xml:space="preserve"> </v>
      </c>
      <c r="AV45" s="96" t="str">
        <f t="shared" si="7"/>
        <v xml:space="preserve"> </v>
      </c>
      <c r="AW45" s="228" t="str">
        <f t="shared" si="8"/>
        <v xml:space="preserve"> </v>
      </c>
      <c r="AX45" s="228" t="str">
        <f t="shared" si="8"/>
        <v xml:space="preserve"> </v>
      </c>
      <c r="AY45" s="228" t="str">
        <f t="shared" si="8"/>
        <v xml:space="preserve"> </v>
      </c>
      <c r="AZ45" s="228" t="str">
        <f t="shared" si="8"/>
        <v xml:space="preserve"> </v>
      </c>
      <c r="BA45" s="228" t="str">
        <f t="shared" si="8"/>
        <v xml:space="preserve"> </v>
      </c>
      <c r="BB45" s="228" t="str">
        <f t="shared" si="8"/>
        <v xml:space="preserve"> </v>
      </c>
      <c r="BC45" s="228" t="str">
        <f t="shared" si="8"/>
        <v xml:space="preserve"> </v>
      </c>
      <c r="BD45" s="228" t="str">
        <f t="shared" si="8"/>
        <v xml:space="preserve"> </v>
      </c>
      <c r="BE45" s="228" t="str">
        <f t="shared" si="8"/>
        <v xml:space="preserve"> </v>
      </c>
      <c r="BF45" s="96"/>
      <c r="BG45" s="96"/>
      <c r="BH45" s="228" t="str">
        <f t="shared" si="9"/>
        <v xml:space="preserve"> </v>
      </c>
      <c r="BI45" s="228" t="str">
        <f t="shared" si="9"/>
        <v xml:space="preserve"> </v>
      </c>
      <c r="BJ45" s="228" t="str">
        <f t="shared" si="9"/>
        <v xml:space="preserve"> </v>
      </c>
      <c r="BK45" s="228" t="str">
        <f t="shared" si="9"/>
        <v xml:space="preserve"> </v>
      </c>
      <c r="BL45" s="228" t="str">
        <f t="shared" si="9"/>
        <v xml:space="preserve"> </v>
      </c>
      <c r="BM45" s="228" t="str">
        <f t="shared" si="9"/>
        <v xml:space="preserve"> </v>
      </c>
      <c r="BN45" s="228" t="str">
        <f t="shared" si="9"/>
        <v xml:space="preserve"> </v>
      </c>
      <c r="BO45" s="228" t="str">
        <f t="shared" si="9"/>
        <v xml:space="preserve"> </v>
      </c>
      <c r="BP45" s="96" t="str">
        <f t="shared" si="10"/>
        <v xml:space="preserve"> </v>
      </c>
    </row>
    <row r="46" spans="1:68">
      <c r="A46" s="116"/>
      <c r="B46" s="47"/>
      <c r="C46" s="3"/>
      <c r="D46" s="3"/>
      <c r="E46" s="3"/>
      <c r="F46" s="3"/>
      <c r="G46" s="3"/>
      <c r="H46" s="3"/>
      <c r="I46" s="3"/>
      <c r="J46" s="65"/>
      <c r="K46" s="65"/>
      <c r="L46" s="83"/>
      <c r="M46" s="3"/>
      <c r="N46" s="3"/>
      <c r="O46" s="3"/>
      <c r="P46" s="3"/>
      <c r="Q46" s="65"/>
      <c r="R46" s="65"/>
      <c r="S46" s="65"/>
      <c r="T46" s="65"/>
      <c r="U46" s="68"/>
      <c r="V46" s="50"/>
      <c r="W46" s="107"/>
      <c r="X46" s="166"/>
      <c r="Y46" s="167"/>
      <c r="Z46" s="167"/>
      <c r="AA46" s="167"/>
      <c r="AB46" s="167"/>
      <c r="AC46" s="167"/>
      <c r="AD46" s="167"/>
      <c r="AE46" s="168"/>
      <c r="AF46" s="103" t="str">
        <f t="shared" si="0"/>
        <v xml:space="preserve"> </v>
      </c>
      <c r="AH46" s="71" t="str">
        <f t="shared" si="4"/>
        <v xml:space="preserve"> </v>
      </c>
      <c r="AI46" s="71" t="str">
        <f t="shared" si="5"/>
        <v xml:space="preserve"> </v>
      </c>
      <c r="AJ46" s="71" t="str">
        <f t="shared" si="6"/>
        <v xml:space="preserve"> </v>
      </c>
      <c r="AL46" s="96" t="str">
        <f t="shared" si="7"/>
        <v xml:space="preserve"> </v>
      </c>
      <c r="AM46" s="96" t="str">
        <f t="shared" si="7"/>
        <v xml:space="preserve"> </v>
      </c>
      <c r="AN46" s="96" t="str">
        <f t="shared" si="7"/>
        <v xml:space="preserve"> </v>
      </c>
      <c r="AO46" s="96" t="str">
        <f t="shared" si="7"/>
        <v xml:space="preserve"> </v>
      </c>
      <c r="AP46" s="96" t="str">
        <f t="shared" si="7"/>
        <v xml:space="preserve"> </v>
      </c>
      <c r="AQ46" s="96" t="str">
        <f t="shared" si="7"/>
        <v xml:space="preserve"> </v>
      </c>
      <c r="AR46" s="96" t="str">
        <f t="shared" si="7"/>
        <v xml:space="preserve"> </v>
      </c>
      <c r="AS46" s="96" t="str">
        <f t="shared" si="7"/>
        <v xml:space="preserve"> </v>
      </c>
      <c r="AT46" s="96" t="str">
        <f t="shared" si="7"/>
        <v xml:space="preserve"> </v>
      </c>
      <c r="AU46" s="96" t="str">
        <f t="shared" si="7"/>
        <v xml:space="preserve"> </v>
      </c>
      <c r="AV46" s="96" t="str">
        <f t="shared" si="7"/>
        <v xml:space="preserve"> </v>
      </c>
      <c r="AW46" s="228" t="str">
        <f t="shared" si="8"/>
        <v xml:space="preserve"> </v>
      </c>
      <c r="AX46" s="228" t="str">
        <f t="shared" si="8"/>
        <v xml:space="preserve"> </v>
      </c>
      <c r="AY46" s="228" t="str">
        <f t="shared" si="8"/>
        <v xml:space="preserve"> </v>
      </c>
      <c r="AZ46" s="228" t="str">
        <f t="shared" si="8"/>
        <v xml:space="preserve"> </v>
      </c>
      <c r="BA46" s="228" t="str">
        <f t="shared" si="8"/>
        <v xml:space="preserve"> </v>
      </c>
      <c r="BB46" s="228" t="str">
        <f t="shared" si="8"/>
        <v xml:space="preserve"> </v>
      </c>
      <c r="BC46" s="228" t="str">
        <f t="shared" si="8"/>
        <v xml:space="preserve"> </v>
      </c>
      <c r="BD46" s="228" t="str">
        <f t="shared" si="8"/>
        <v xml:space="preserve"> </v>
      </c>
      <c r="BE46" s="228" t="str">
        <f t="shared" si="8"/>
        <v xml:space="preserve"> </v>
      </c>
      <c r="BF46" s="96"/>
      <c r="BG46" s="96"/>
      <c r="BH46" s="228" t="str">
        <f t="shared" si="9"/>
        <v xml:space="preserve"> </v>
      </c>
      <c r="BI46" s="228" t="str">
        <f t="shared" si="9"/>
        <v xml:space="preserve"> </v>
      </c>
      <c r="BJ46" s="228" t="str">
        <f t="shared" si="9"/>
        <v xml:space="preserve"> </v>
      </c>
      <c r="BK46" s="228" t="str">
        <f t="shared" si="9"/>
        <v xml:space="preserve"> </v>
      </c>
      <c r="BL46" s="228" t="str">
        <f t="shared" si="9"/>
        <v xml:space="preserve"> </v>
      </c>
      <c r="BM46" s="228" t="str">
        <f t="shared" si="9"/>
        <v xml:space="preserve"> </v>
      </c>
      <c r="BN46" s="228" t="str">
        <f t="shared" si="9"/>
        <v xml:space="preserve"> </v>
      </c>
      <c r="BO46" s="228" t="str">
        <f t="shared" si="9"/>
        <v xml:space="preserve"> </v>
      </c>
      <c r="BP46" s="96" t="str">
        <f t="shared" si="10"/>
        <v xml:space="preserve"> </v>
      </c>
    </row>
    <row r="47" spans="1:68">
      <c r="A47" s="116"/>
      <c r="B47" s="47"/>
      <c r="C47" s="3"/>
      <c r="D47" s="3"/>
      <c r="E47" s="3"/>
      <c r="F47" s="3"/>
      <c r="G47" s="3"/>
      <c r="H47" s="3"/>
      <c r="I47" s="3"/>
      <c r="J47" s="65"/>
      <c r="K47" s="65"/>
      <c r="L47" s="83"/>
      <c r="M47" s="3"/>
      <c r="N47" s="3"/>
      <c r="O47" s="3"/>
      <c r="P47" s="3"/>
      <c r="Q47" s="65"/>
      <c r="R47" s="65"/>
      <c r="S47" s="65"/>
      <c r="T47" s="65"/>
      <c r="U47" s="68"/>
      <c r="V47" s="50"/>
      <c r="W47" s="107"/>
      <c r="X47" s="166"/>
      <c r="Y47" s="167"/>
      <c r="Z47" s="167"/>
      <c r="AA47" s="167"/>
      <c r="AB47" s="167"/>
      <c r="AC47" s="167"/>
      <c r="AD47" s="167"/>
      <c r="AE47" s="168"/>
      <c r="AF47" s="103" t="str">
        <f t="shared" si="0"/>
        <v xml:space="preserve"> </v>
      </c>
      <c r="AH47" s="71" t="str">
        <f t="shared" si="4"/>
        <v xml:space="preserve"> </v>
      </c>
      <c r="AI47" s="71" t="str">
        <f t="shared" si="5"/>
        <v xml:space="preserve"> </v>
      </c>
      <c r="AJ47" s="71" t="str">
        <f t="shared" si="6"/>
        <v xml:space="preserve"> </v>
      </c>
      <c r="AL47" s="96" t="str">
        <f t="shared" si="7"/>
        <v xml:space="preserve"> </v>
      </c>
      <c r="AM47" s="96" t="str">
        <f t="shared" si="7"/>
        <v xml:space="preserve"> </v>
      </c>
      <c r="AN47" s="96" t="str">
        <f t="shared" si="7"/>
        <v xml:space="preserve"> </v>
      </c>
      <c r="AO47" s="96" t="str">
        <f t="shared" si="7"/>
        <v xml:space="preserve"> </v>
      </c>
      <c r="AP47" s="96" t="str">
        <f t="shared" si="7"/>
        <v xml:space="preserve"> </v>
      </c>
      <c r="AQ47" s="96" t="str">
        <f t="shared" si="7"/>
        <v xml:space="preserve"> </v>
      </c>
      <c r="AR47" s="96" t="str">
        <f t="shared" si="7"/>
        <v xml:space="preserve"> </v>
      </c>
      <c r="AS47" s="96" t="str">
        <f t="shared" si="7"/>
        <v xml:space="preserve"> </v>
      </c>
      <c r="AT47" s="96" t="str">
        <f t="shared" si="7"/>
        <v xml:space="preserve"> </v>
      </c>
      <c r="AU47" s="96" t="str">
        <f t="shared" si="7"/>
        <v xml:space="preserve"> </v>
      </c>
      <c r="AV47" s="96" t="str">
        <f t="shared" si="7"/>
        <v xml:space="preserve"> </v>
      </c>
      <c r="AW47" s="228" t="str">
        <f t="shared" si="8"/>
        <v xml:space="preserve"> </v>
      </c>
      <c r="AX47" s="228" t="str">
        <f t="shared" si="8"/>
        <v xml:space="preserve"> </v>
      </c>
      <c r="AY47" s="228" t="str">
        <f t="shared" si="8"/>
        <v xml:space="preserve"> </v>
      </c>
      <c r="AZ47" s="228" t="str">
        <f t="shared" si="8"/>
        <v xml:space="preserve"> </v>
      </c>
      <c r="BA47" s="228" t="str">
        <f t="shared" si="8"/>
        <v xml:space="preserve"> </v>
      </c>
      <c r="BB47" s="228" t="str">
        <f t="shared" si="8"/>
        <v xml:space="preserve"> </v>
      </c>
      <c r="BC47" s="228" t="str">
        <f t="shared" si="8"/>
        <v xml:space="preserve"> </v>
      </c>
      <c r="BD47" s="228" t="str">
        <f t="shared" si="8"/>
        <v xml:space="preserve"> </v>
      </c>
      <c r="BE47" s="228" t="str">
        <f t="shared" si="8"/>
        <v xml:space="preserve"> </v>
      </c>
      <c r="BF47" s="96"/>
      <c r="BG47" s="96"/>
      <c r="BH47" s="228" t="str">
        <f t="shared" si="9"/>
        <v xml:space="preserve"> </v>
      </c>
      <c r="BI47" s="228" t="str">
        <f t="shared" si="9"/>
        <v xml:space="preserve"> </v>
      </c>
      <c r="BJ47" s="228" t="str">
        <f t="shared" si="9"/>
        <v xml:space="preserve"> </v>
      </c>
      <c r="BK47" s="228" t="str">
        <f t="shared" si="9"/>
        <v xml:space="preserve"> </v>
      </c>
      <c r="BL47" s="228" t="str">
        <f t="shared" si="9"/>
        <v xml:space="preserve"> </v>
      </c>
      <c r="BM47" s="228" t="str">
        <f t="shared" si="9"/>
        <v xml:space="preserve"> </v>
      </c>
      <c r="BN47" s="228" t="str">
        <f t="shared" si="9"/>
        <v xml:space="preserve"> </v>
      </c>
      <c r="BO47" s="228" t="str">
        <f t="shared" si="9"/>
        <v xml:space="preserve"> </v>
      </c>
      <c r="BP47" s="96" t="str">
        <f t="shared" si="10"/>
        <v xml:space="preserve"> </v>
      </c>
    </row>
    <row r="48" spans="1:68">
      <c r="A48" s="116"/>
      <c r="B48" s="47"/>
      <c r="C48" s="3"/>
      <c r="D48" s="3"/>
      <c r="E48" s="3"/>
      <c r="F48" s="3"/>
      <c r="G48" s="3"/>
      <c r="H48" s="3"/>
      <c r="I48" s="3"/>
      <c r="J48" s="65"/>
      <c r="K48" s="65"/>
      <c r="L48" s="83"/>
      <c r="M48" s="3"/>
      <c r="N48" s="3"/>
      <c r="O48" s="3"/>
      <c r="P48" s="3"/>
      <c r="Q48" s="65"/>
      <c r="R48" s="65"/>
      <c r="S48" s="65"/>
      <c r="T48" s="65"/>
      <c r="U48" s="68"/>
      <c r="V48" s="50"/>
      <c r="W48" s="107"/>
      <c r="X48" s="166"/>
      <c r="Y48" s="167"/>
      <c r="Z48" s="167"/>
      <c r="AA48" s="167"/>
      <c r="AB48" s="167"/>
      <c r="AC48" s="167"/>
      <c r="AD48" s="167"/>
      <c r="AE48" s="168"/>
      <c r="AF48" s="103" t="str">
        <f t="shared" si="0"/>
        <v xml:space="preserve"> </v>
      </c>
      <c r="AH48" s="71" t="str">
        <f t="shared" si="4"/>
        <v xml:space="preserve"> </v>
      </c>
      <c r="AI48" s="71" t="str">
        <f t="shared" si="5"/>
        <v xml:space="preserve"> </v>
      </c>
      <c r="AJ48" s="71" t="str">
        <f t="shared" si="6"/>
        <v xml:space="preserve"> </v>
      </c>
      <c r="AL48" s="96" t="str">
        <f t="shared" si="7"/>
        <v xml:space="preserve"> </v>
      </c>
      <c r="AM48" s="96" t="str">
        <f t="shared" si="7"/>
        <v xml:space="preserve"> </v>
      </c>
      <c r="AN48" s="96" t="str">
        <f t="shared" si="7"/>
        <v xml:space="preserve"> </v>
      </c>
      <c r="AO48" s="96" t="str">
        <f t="shared" si="7"/>
        <v xml:space="preserve"> </v>
      </c>
      <c r="AP48" s="96" t="str">
        <f t="shared" si="7"/>
        <v xml:space="preserve"> </v>
      </c>
      <c r="AQ48" s="96" t="str">
        <f t="shared" si="7"/>
        <v xml:space="preserve"> </v>
      </c>
      <c r="AR48" s="96" t="str">
        <f t="shared" si="7"/>
        <v xml:space="preserve"> </v>
      </c>
      <c r="AS48" s="96" t="str">
        <f t="shared" si="7"/>
        <v xml:space="preserve"> </v>
      </c>
      <c r="AT48" s="96" t="str">
        <f t="shared" si="7"/>
        <v xml:space="preserve"> </v>
      </c>
      <c r="AU48" s="96" t="str">
        <f t="shared" ref="AU48:AV50" si="11">IF(ISBLANK($A48)," ",IF(K48=K$10,1,0))</f>
        <v xml:space="preserve"> </v>
      </c>
      <c r="AV48" s="96" t="str">
        <f t="shared" si="11"/>
        <v xml:space="preserve"> </v>
      </c>
      <c r="AW48" s="228" t="str">
        <f t="shared" si="8"/>
        <v xml:space="preserve"> </v>
      </c>
      <c r="AX48" s="228" t="str">
        <f t="shared" si="8"/>
        <v xml:space="preserve"> </v>
      </c>
      <c r="AY48" s="228" t="str">
        <f t="shared" si="8"/>
        <v xml:space="preserve"> </v>
      </c>
      <c r="AZ48" s="228" t="str">
        <f t="shared" si="8"/>
        <v xml:space="preserve"> </v>
      </c>
      <c r="BA48" s="228" t="str">
        <f t="shared" si="8"/>
        <v xml:space="preserve"> </v>
      </c>
      <c r="BB48" s="228" t="str">
        <f t="shared" si="8"/>
        <v xml:space="preserve"> </v>
      </c>
      <c r="BC48" s="228" t="str">
        <f t="shared" si="8"/>
        <v xml:space="preserve"> </v>
      </c>
      <c r="BD48" s="228" t="str">
        <f t="shared" si="8"/>
        <v xml:space="preserve"> </v>
      </c>
      <c r="BE48" s="228" t="str">
        <f t="shared" si="8"/>
        <v xml:space="preserve"> </v>
      </c>
      <c r="BF48" s="96"/>
      <c r="BG48" s="96"/>
      <c r="BH48" s="228" t="str">
        <f t="shared" si="9"/>
        <v xml:space="preserve"> </v>
      </c>
      <c r="BI48" s="228" t="str">
        <f t="shared" si="9"/>
        <v xml:space="preserve"> </v>
      </c>
      <c r="BJ48" s="228" t="str">
        <f t="shared" si="9"/>
        <v xml:space="preserve"> </v>
      </c>
      <c r="BK48" s="228" t="str">
        <f t="shared" si="9"/>
        <v xml:space="preserve"> </v>
      </c>
      <c r="BL48" s="228" t="str">
        <f t="shared" si="9"/>
        <v xml:space="preserve"> </v>
      </c>
      <c r="BM48" s="228" t="str">
        <f t="shared" si="9"/>
        <v xml:space="preserve"> </v>
      </c>
      <c r="BN48" s="228" t="str">
        <f t="shared" si="9"/>
        <v xml:space="preserve"> </v>
      </c>
      <c r="BO48" s="228" t="str">
        <f t="shared" si="9"/>
        <v xml:space="preserve"> </v>
      </c>
      <c r="BP48" s="96" t="str">
        <f t="shared" si="10"/>
        <v xml:space="preserve"> </v>
      </c>
    </row>
    <row r="49" spans="1:77">
      <c r="A49" s="116"/>
      <c r="B49" s="47"/>
      <c r="C49" s="3"/>
      <c r="D49" s="3"/>
      <c r="E49" s="3"/>
      <c r="F49" s="3"/>
      <c r="G49" s="3"/>
      <c r="H49" s="3"/>
      <c r="I49" s="3"/>
      <c r="J49" s="65"/>
      <c r="K49" s="65"/>
      <c r="L49" s="83"/>
      <c r="M49" s="3"/>
      <c r="N49" s="3"/>
      <c r="O49" s="3"/>
      <c r="P49" s="3"/>
      <c r="Q49" s="65"/>
      <c r="R49" s="65"/>
      <c r="S49" s="65"/>
      <c r="T49" s="65"/>
      <c r="U49" s="68"/>
      <c r="V49" s="50"/>
      <c r="W49" s="107"/>
      <c r="X49" s="166"/>
      <c r="Y49" s="167"/>
      <c r="Z49" s="167"/>
      <c r="AA49" s="167"/>
      <c r="AB49" s="167"/>
      <c r="AC49" s="167"/>
      <c r="AD49" s="167"/>
      <c r="AE49" s="168"/>
      <c r="AF49" s="103" t="str">
        <f t="shared" si="0"/>
        <v xml:space="preserve"> </v>
      </c>
      <c r="AH49" s="71" t="str">
        <f t="shared" si="4"/>
        <v xml:space="preserve"> </v>
      </c>
      <c r="AI49" s="71" t="str">
        <f t="shared" si="5"/>
        <v xml:space="preserve"> </v>
      </c>
      <c r="AJ49" s="71" t="str">
        <f t="shared" si="6"/>
        <v xml:space="preserve"> </v>
      </c>
      <c r="AL49" s="96" t="str">
        <f t="shared" ref="AL49:AT50" si="12">IF(ISBLANK($A49)," ",IF(B49=B$10,1,0))</f>
        <v xml:space="preserve"> </v>
      </c>
      <c r="AM49" s="96" t="str">
        <f t="shared" si="12"/>
        <v xml:space="preserve"> </v>
      </c>
      <c r="AN49" s="96" t="str">
        <f t="shared" si="12"/>
        <v xml:space="preserve"> </v>
      </c>
      <c r="AO49" s="96" t="str">
        <f t="shared" si="12"/>
        <v xml:space="preserve"> </v>
      </c>
      <c r="AP49" s="96" t="str">
        <f t="shared" si="12"/>
        <v xml:space="preserve"> </v>
      </c>
      <c r="AQ49" s="96" t="str">
        <f t="shared" si="12"/>
        <v xml:space="preserve"> </v>
      </c>
      <c r="AR49" s="96" t="str">
        <f t="shared" si="12"/>
        <v xml:space="preserve"> </v>
      </c>
      <c r="AS49" s="96" t="str">
        <f t="shared" si="12"/>
        <v xml:space="preserve"> </v>
      </c>
      <c r="AT49" s="96" t="str">
        <f t="shared" si="12"/>
        <v xml:space="preserve"> </v>
      </c>
      <c r="AU49" s="96" t="str">
        <f t="shared" si="11"/>
        <v xml:space="preserve"> </v>
      </c>
      <c r="AV49" s="96" t="str">
        <f t="shared" si="11"/>
        <v xml:space="preserve"> </v>
      </c>
      <c r="AW49" s="228" t="str">
        <f t="shared" si="8"/>
        <v xml:space="preserve"> </v>
      </c>
      <c r="AX49" s="228" t="str">
        <f t="shared" si="8"/>
        <v xml:space="preserve"> </v>
      </c>
      <c r="AY49" s="228" t="str">
        <f t="shared" si="8"/>
        <v xml:space="preserve"> </v>
      </c>
      <c r="AZ49" s="228" t="str">
        <f t="shared" si="8"/>
        <v xml:space="preserve"> </v>
      </c>
      <c r="BA49" s="228" t="str">
        <f t="shared" si="8"/>
        <v xml:space="preserve"> </v>
      </c>
      <c r="BB49" s="228" t="str">
        <f t="shared" si="8"/>
        <v xml:space="preserve"> </v>
      </c>
      <c r="BC49" s="228" t="str">
        <f t="shared" si="8"/>
        <v xml:space="preserve"> </v>
      </c>
      <c r="BD49" s="228" t="str">
        <f t="shared" si="8"/>
        <v xml:space="preserve"> </v>
      </c>
      <c r="BE49" s="228" t="str">
        <f t="shared" si="8"/>
        <v xml:space="preserve"> </v>
      </c>
      <c r="BF49" s="96"/>
      <c r="BG49" s="96"/>
      <c r="BH49" s="228" t="str">
        <f t="shared" si="9"/>
        <v xml:space="preserve"> </v>
      </c>
      <c r="BI49" s="228" t="str">
        <f t="shared" si="9"/>
        <v xml:space="preserve"> </v>
      </c>
      <c r="BJ49" s="228" t="str">
        <f t="shared" si="9"/>
        <v xml:space="preserve"> </v>
      </c>
      <c r="BK49" s="228" t="str">
        <f t="shared" si="9"/>
        <v xml:space="preserve"> </v>
      </c>
      <c r="BL49" s="228" t="str">
        <f t="shared" si="9"/>
        <v xml:space="preserve"> </v>
      </c>
      <c r="BM49" s="228" t="str">
        <f t="shared" si="9"/>
        <v xml:space="preserve"> </v>
      </c>
      <c r="BN49" s="228" t="str">
        <f t="shared" si="9"/>
        <v xml:space="preserve"> </v>
      </c>
      <c r="BO49" s="228" t="str">
        <f t="shared" si="9"/>
        <v xml:space="preserve"> </v>
      </c>
      <c r="BP49" s="96" t="str">
        <f t="shared" si="10"/>
        <v xml:space="preserve"> </v>
      </c>
    </row>
    <row r="50" spans="1:77" ht="13.5" thickBot="1">
      <c r="A50" s="117"/>
      <c r="B50" s="49"/>
      <c r="C50" s="48"/>
      <c r="D50" s="48"/>
      <c r="E50" s="48"/>
      <c r="F50" s="48"/>
      <c r="G50" s="48"/>
      <c r="H50" s="48"/>
      <c r="I50" s="48"/>
      <c r="J50" s="67"/>
      <c r="K50" s="67"/>
      <c r="L50" s="84"/>
      <c r="M50" s="48"/>
      <c r="N50" s="48"/>
      <c r="O50" s="48"/>
      <c r="P50" s="48"/>
      <c r="Q50" s="67"/>
      <c r="R50" s="67"/>
      <c r="S50" s="67"/>
      <c r="T50" s="67"/>
      <c r="U50" s="69"/>
      <c r="V50" s="51"/>
      <c r="W50" s="51"/>
      <c r="X50" s="169"/>
      <c r="Y50" s="170"/>
      <c r="Z50" s="170"/>
      <c r="AA50" s="170"/>
      <c r="AB50" s="170"/>
      <c r="AC50" s="170"/>
      <c r="AD50" s="170"/>
      <c r="AE50" s="171"/>
      <c r="AF50" s="104" t="str">
        <f t="shared" si="0"/>
        <v xml:space="preserve"> </v>
      </c>
      <c r="AH50" s="71" t="str">
        <f t="shared" si="4"/>
        <v xml:space="preserve"> </v>
      </c>
      <c r="AI50" s="71" t="str">
        <f t="shared" si="5"/>
        <v xml:space="preserve"> </v>
      </c>
      <c r="AJ50" s="71" t="str">
        <f t="shared" si="6"/>
        <v xml:space="preserve"> </v>
      </c>
      <c r="AL50" s="96" t="str">
        <f t="shared" si="12"/>
        <v xml:space="preserve"> </v>
      </c>
      <c r="AM50" s="96" t="str">
        <f t="shared" si="12"/>
        <v xml:space="preserve"> </v>
      </c>
      <c r="AN50" s="96" t="str">
        <f t="shared" si="12"/>
        <v xml:space="preserve"> </v>
      </c>
      <c r="AO50" s="96" t="str">
        <f t="shared" si="12"/>
        <v xml:space="preserve"> </v>
      </c>
      <c r="AP50" s="96" t="str">
        <f t="shared" si="12"/>
        <v xml:space="preserve"> </v>
      </c>
      <c r="AQ50" s="96" t="str">
        <f t="shared" si="12"/>
        <v xml:space="preserve"> </v>
      </c>
      <c r="AR50" s="96" t="str">
        <f t="shared" si="12"/>
        <v xml:space="preserve"> </v>
      </c>
      <c r="AS50" s="96" t="str">
        <f t="shared" si="12"/>
        <v xml:space="preserve"> </v>
      </c>
      <c r="AT50" s="96" t="str">
        <f t="shared" si="12"/>
        <v xml:space="preserve"> </v>
      </c>
      <c r="AU50" s="96" t="str">
        <f t="shared" si="11"/>
        <v xml:space="preserve"> </v>
      </c>
      <c r="AV50" s="96" t="str">
        <f t="shared" si="11"/>
        <v xml:space="preserve"> </v>
      </c>
      <c r="AW50" s="228" t="str">
        <f t="shared" si="8"/>
        <v xml:space="preserve"> </v>
      </c>
      <c r="AX50" s="228" t="str">
        <f t="shared" si="8"/>
        <v xml:space="preserve"> </v>
      </c>
      <c r="AY50" s="228" t="str">
        <f t="shared" si="8"/>
        <v xml:space="preserve"> </v>
      </c>
      <c r="AZ50" s="228" t="str">
        <f t="shared" si="8"/>
        <v xml:space="preserve"> </v>
      </c>
      <c r="BA50" s="228" t="str">
        <f t="shared" si="8"/>
        <v xml:space="preserve"> </v>
      </c>
      <c r="BB50" s="228" t="str">
        <f t="shared" si="8"/>
        <v xml:space="preserve"> </v>
      </c>
      <c r="BC50" s="228" t="str">
        <f t="shared" si="8"/>
        <v xml:space="preserve"> </v>
      </c>
      <c r="BD50" s="228" t="str">
        <f t="shared" si="8"/>
        <v xml:space="preserve"> </v>
      </c>
      <c r="BE50" s="228" t="str">
        <f t="shared" si="8"/>
        <v xml:space="preserve"> </v>
      </c>
      <c r="BF50" s="96"/>
      <c r="BG50" s="96"/>
      <c r="BH50" s="228" t="str">
        <f t="shared" si="9"/>
        <v xml:space="preserve"> </v>
      </c>
      <c r="BI50" s="228" t="str">
        <f t="shared" si="9"/>
        <v xml:space="preserve"> </v>
      </c>
      <c r="BJ50" s="228" t="str">
        <f t="shared" si="9"/>
        <v xml:space="preserve"> </v>
      </c>
      <c r="BK50" s="228" t="str">
        <f t="shared" si="9"/>
        <v xml:space="preserve"> </v>
      </c>
      <c r="BL50" s="228" t="str">
        <f t="shared" si="9"/>
        <v xml:space="preserve"> </v>
      </c>
      <c r="BM50" s="228" t="str">
        <f t="shared" si="9"/>
        <v xml:space="preserve"> </v>
      </c>
      <c r="BN50" s="228" t="str">
        <f t="shared" si="9"/>
        <v xml:space="preserve"> </v>
      </c>
      <c r="BO50" s="228" t="str">
        <f t="shared" si="9"/>
        <v xml:space="preserve"> </v>
      </c>
      <c r="BP50" s="96" t="str">
        <f t="shared" si="10"/>
        <v xml:space="preserve"> </v>
      </c>
    </row>
    <row r="51" spans="1:77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H51" s="267" t="s">
        <v>101</v>
      </c>
      <c r="AI51" s="267" t="s">
        <v>102</v>
      </c>
      <c r="AJ51" s="267" t="s">
        <v>103</v>
      </c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</row>
    <row r="52" spans="1:77" ht="10.5" customHeight="1" thickBot="1">
      <c r="B52" s="240">
        <v>1</v>
      </c>
      <c r="C52" s="240">
        <v>2</v>
      </c>
      <c r="D52" s="240">
        <v>4</v>
      </c>
      <c r="E52" s="240">
        <v>6</v>
      </c>
      <c r="F52" s="240">
        <v>8</v>
      </c>
      <c r="G52" s="240">
        <v>9</v>
      </c>
      <c r="H52" s="240">
        <v>12</v>
      </c>
      <c r="I52" s="240">
        <v>13</v>
      </c>
      <c r="J52" s="240">
        <v>14</v>
      </c>
      <c r="K52" s="240">
        <v>17</v>
      </c>
      <c r="L52" s="240">
        <v>18</v>
      </c>
      <c r="M52" s="240">
        <v>3</v>
      </c>
      <c r="N52" s="240">
        <v>5</v>
      </c>
      <c r="O52" s="240" t="s">
        <v>123</v>
      </c>
      <c r="P52" s="240" t="s">
        <v>124</v>
      </c>
      <c r="Q52" s="240">
        <v>11</v>
      </c>
      <c r="R52" s="240">
        <v>15</v>
      </c>
      <c r="S52" s="240">
        <v>16</v>
      </c>
      <c r="T52" s="240" t="s">
        <v>122</v>
      </c>
      <c r="U52" s="240" t="s">
        <v>121</v>
      </c>
      <c r="V52" s="148">
        <v>20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268"/>
      <c r="AH52" s="267"/>
      <c r="AI52" s="267"/>
      <c r="AJ52" s="26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</row>
    <row r="53" spans="1:77" ht="13.5" customHeight="1" thickBot="1">
      <c r="A53" s="7" t="s">
        <v>8</v>
      </c>
      <c r="B53" s="303">
        <v>1</v>
      </c>
      <c r="C53" s="305">
        <v>2</v>
      </c>
      <c r="D53" s="305">
        <v>4</v>
      </c>
      <c r="E53" s="305">
        <v>6</v>
      </c>
      <c r="F53" s="305">
        <v>8</v>
      </c>
      <c r="G53" s="305">
        <v>9</v>
      </c>
      <c r="H53" s="305">
        <v>12</v>
      </c>
      <c r="I53" s="305">
        <v>13</v>
      </c>
      <c r="J53" s="305">
        <v>14</v>
      </c>
      <c r="K53" s="305">
        <v>17</v>
      </c>
      <c r="L53" s="305">
        <v>18</v>
      </c>
      <c r="M53" s="307">
        <v>3</v>
      </c>
      <c r="N53" s="305">
        <v>5</v>
      </c>
      <c r="O53" s="307">
        <v>7</v>
      </c>
      <c r="P53" s="307">
        <v>10</v>
      </c>
      <c r="Q53" s="305">
        <v>11</v>
      </c>
      <c r="R53" s="307">
        <v>15</v>
      </c>
      <c r="S53" s="307">
        <v>16</v>
      </c>
      <c r="T53" s="314" t="s">
        <v>109</v>
      </c>
      <c r="U53" s="316" t="s">
        <v>110</v>
      </c>
      <c r="V53" s="252">
        <v>20</v>
      </c>
      <c r="W53" s="252" t="s">
        <v>61</v>
      </c>
      <c r="X53" s="318" t="s">
        <v>104</v>
      </c>
      <c r="Y53" s="318"/>
      <c r="Z53" s="318"/>
      <c r="AA53" s="318"/>
      <c r="AB53" s="318"/>
      <c r="AC53" s="318"/>
      <c r="AD53" s="318"/>
      <c r="AE53" s="319"/>
      <c r="AF53" s="309" t="s">
        <v>12</v>
      </c>
      <c r="AG53" s="268"/>
      <c r="AH53" s="267"/>
      <c r="AI53" s="267"/>
      <c r="AJ53" s="26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</row>
    <row r="54" spans="1:77" ht="45" customHeight="1" thickBot="1">
      <c r="A54" s="101"/>
      <c r="B54" s="304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8"/>
      <c r="N54" s="306"/>
      <c r="O54" s="308"/>
      <c r="P54" s="308"/>
      <c r="Q54" s="306"/>
      <c r="R54" s="308"/>
      <c r="S54" s="308"/>
      <c r="T54" s="315"/>
      <c r="U54" s="317"/>
      <c r="V54" s="121" t="s">
        <v>92</v>
      </c>
      <c r="W54" s="122" t="s">
        <v>106</v>
      </c>
      <c r="X54" s="123" t="s">
        <v>69</v>
      </c>
      <c r="Y54" s="123" t="s">
        <v>78</v>
      </c>
      <c r="Z54" s="123" t="s">
        <v>70</v>
      </c>
      <c r="AA54" s="123" t="s">
        <v>71</v>
      </c>
      <c r="AB54" s="124" t="s">
        <v>72</v>
      </c>
      <c r="AC54" s="124" t="s">
        <v>73</v>
      </c>
      <c r="AD54" s="124" t="s">
        <v>74</v>
      </c>
      <c r="AE54" s="125" t="s">
        <v>79</v>
      </c>
      <c r="AF54" s="310"/>
      <c r="AG54" s="268"/>
      <c r="AH54" s="267"/>
      <c r="AI54" s="267"/>
      <c r="AJ54" s="26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</row>
    <row r="55" spans="1:77" ht="8.25" hidden="1" customHeight="1">
      <c r="A55" s="8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59"/>
      <c r="AG55" s="268"/>
      <c r="AH55" s="267"/>
      <c r="AI55" s="267"/>
      <c r="AJ55" s="267"/>
    </row>
    <row r="56" spans="1:77">
      <c r="A56" s="9" t="s">
        <v>14</v>
      </c>
      <c r="B56" s="17">
        <f>IF(ISERROR(AVERAGE(AL$11:AL$50)),0,AVERAGE(AL$11:AL$50))</f>
        <v>0</v>
      </c>
      <c r="C56" s="17">
        <f t="shared" ref="C56:U56" si="13">IF(ISERROR(AVERAGE(AM$11:AM$50)),0,AVERAGE(AM$11:AM$50))</f>
        <v>0</v>
      </c>
      <c r="D56" s="17">
        <f t="shared" si="13"/>
        <v>0</v>
      </c>
      <c r="E56" s="17">
        <f t="shared" si="13"/>
        <v>0</v>
      </c>
      <c r="F56" s="17">
        <f t="shared" si="13"/>
        <v>0</v>
      </c>
      <c r="G56" s="17">
        <f t="shared" si="13"/>
        <v>0</v>
      </c>
      <c r="H56" s="17">
        <f t="shared" si="13"/>
        <v>0</v>
      </c>
      <c r="I56" s="17">
        <f t="shared" si="13"/>
        <v>0</v>
      </c>
      <c r="J56" s="17">
        <f t="shared" si="13"/>
        <v>0</v>
      </c>
      <c r="K56" s="17">
        <f t="shared" si="13"/>
        <v>0</v>
      </c>
      <c r="L56" s="17">
        <f t="shared" si="13"/>
        <v>0</v>
      </c>
      <c r="M56" s="17">
        <f t="shared" si="13"/>
        <v>0</v>
      </c>
      <c r="N56" s="17">
        <f t="shared" si="13"/>
        <v>0</v>
      </c>
      <c r="O56" s="17">
        <f t="shared" si="13"/>
        <v>0</v>
      </c>
      <c r="P56" s="17">
        <f t="shared" si="13"/>
        <v>0</v>
      </c>
      <c r="Q56" s="17">
        <f t="shared" si="13"/>
        <v>0</v>
      </c>
      <c r="R56" s="17">
        <f t="shared" si="13"/>
        <v>0</v>
      </c>
      <c r="S56" s="17">
        <f t="shared" si="13"/>
        <v>0</v>
      </c>
      <c r="T56" s="17">
        <f t="shared" si="13"/>
        <v>0</v>
      </c>
      <c r="U56" s="17">
        <f t="shared" si="13"/>
        <v>0</v>
      </c>
      <c r="V56" s="311">
        <f>IF(ISERROR(COUNTIF(V$11:V$50,"N")/$A$69),0,(COUNTIF(V$11:V$50,"N")/$A$69))</f>
        <v>0</v>
      </c>
      <c r="W56" s="127" t="s">
        <v>93</v>
      </c>
      <c r="X56" s="17">
        <f>IF(ISERROR(AVERAGE(BH$11:BH$50)),0,AVERAGE(BH$11:BH$50))</f>
        <v>0</v>
      </c>
      <c r="Y56" s="17">
        <f t="shared" ref="Y56:AE56" si="14">IF(ISERROR(AVERAGE(BI$11:BI$50)),0,AVERAGE(BI$11:BI$50))</f>
        <v>0</v>
      </c>
      <c r="Z56" s="17">
        <f t="shared" si="14"/>
        <v>0</v>
      </c>
      <c r="AA56" s="17">
        <f t="shared" si="14"/>
        <v>0</v>
      </c>
      <c r="AB56" s="17">
        <f t="shared" si="14"/>
        <v>0</v>
      </c>
      <c r="AC56" s="17">
        <f t="shared" si="14"/>
        <v>0</v>
      </c>
      <c r="AD56" s="17">
        <f t="shared" si="14"/>
        <v>0</v>
      </c>
      <c r="AE56" s="17">
        <f t="shared" si="14"/>
        <v>0</v>
      </c>
      <c r="AF56" s="17">
        <f>IF(ISERROR(AVERAGE(BP$11:BP$50)),0,AVERAGE(BP$11:BP$50))</f>
        <v>0</v>
      </c>
      <c r="AG56" s="20" t="s">
        <v>14</v>
      </c>
      <c r="AH56" s="114">
        <f>IF(ISERROR(AVERAGE(AH$11:AH50)),0,AVERAGE(AH$11:AH50))</f>
        <v>0</v>
      </c>
      <c r="AI56" s="114">
        <f>IF(ISERROR(AVERAGE(AI$11:AI50)),0,AVERAGE(AI$11:AI50))</f>
        <v>0</v>
      </c>
      <c r="AJ56" s="114">
        <f>IF(ISERROR(AVERAGE(AJ$11:AJ50)),0,AVERAGE(AJ$11:AJ50))</f>
        <v>0</v>
      </c>
    </row>
    <row r="57" spans="1:77">
      <c r="A57" s="10" t="s">
        <v>13</v>
      </c>
      <c r="B57" s="17">
        <f>B56/AL$10</f>
        <v>0</v>
      </c>
      <c r="C57" s="17">
        <f t="shared" ref="C57:U57" si="15">C56/AM$10</f>
        <v>0</v>
      </c>
      <c r="D57" s="17">
        <f t="shared" si="15"/>
        <v>0</v>
      </c>
      <c r="E57" s="17">
        <f t="shared" si="15"/>
        <v>0</v>
      </c>
      <c r="F57" s="17">
        <f t="shared" si="15"/>
        <v>0</v>
      </c>
      <c r="G57" s="17">
        <f t="shared" si="15"/>
        <v>0</v>
      </c>
      <c r="H57" s="17">
        <f t="shared" si="15"/>
        <v>0</v>
      </c>
      <c r="I57" s="17">
        <f t="shared" si="15"/>
        <v>0</v>
      </c>
      <c r="J57" s="17">
        <f t="shared" si="15"/>
        <v>0</v>
      </c>
      <c r="K57" s="17">
        <f t="shared" si="15"/>
        <v>0</v>
      </c>
      <c r="L57" s="17">
        <f t="shared" si="15"/>
        <v>0</v>
      </c>
      <c r="M57" s="17">
        <f t="shared" si="15"/>
        <v>0</v>
      </c>
      <c r="N57" s="17">
        <f t="shared" si="15"/>
        <v>0</v>
      </c>
      <c r="O57" s="17">
        <f t="shared" si="15"/>
        <v>0</v>
      </c>
      <c r="P57" s="17">
        <f t="shared" si="15"/>
        <v>0</v>
      </c>
      <c r="Q57" s="17">
        <f t="shared" si="15"/>
        <v>0</v>
      </c>
      <c r="R57" s="17">
        <f t="shared" si="15"/>
        <v>0</v>
      </c>
      <c r="S57" s="17">
        <f t="shared" si="15"/>
        <v>0</v>
      </c>
      <c r="T57" s="17">
        <f t="shared" si="15"/>
        <v>0</v>
      </c>
      <c r="U57" s="17">
        <f t="shared" si="15"/>
        <v>0</v>
      </c>
      <c r="V57" s="312"/>
      <c r="W57" s="225">
        <f>IF(ISERROR(COUNTIF($W$11:$W$50,1)/(COUNTIF($W$11:$W$50,1)+COUNTIF($W$11:$W$50,2))),0,COUNTIF($W$11:$W$50,1)/(COUNTIF($W$11:$W$50,1)+COUNTIF($W$11:$W$50,2)))</f>
        <v>0</v>
      </c>
      <c r="X57" s="17">
        <f>X56/BH$10</f>
        <v>0</v>
      </c>
      <c r="Y57" s="17">
        <f t="shared" ref="Y57:AE57" si="16">Y56/BI$10</f>
        <v>0</v>
      </c>
      <c r="Z57" s="17">
        <f t="shared" si="16"/>
        <v>0</v>
      </c>
      <c r="AA57" s="17">
        <f t="shared" si="16"/>
        <v>0</v>
      </c>
      <c r="AB57" s="17">
        <f t="shared" si="16"/>
        <v>0</v>
      </c>
      <c r="AC57" s="17">
        <f t="shared" si="16"/>
        <v>0</v>
      </c>
      <c r="AD57" s="17">
        <f t="shared" si="16"/>
        <v>0</v>
      </c>
      <c r="AE57" s="17">
        <f t="shared" si="16"/>
        <v>0</v>
      </c>
      <c r="AF57" s="17">
        <f>AF56/BP$10</f>
        <v>0</v>
      </c>
      <c r="AG57" s="9" t="s">
        <v>13</v>
      </c>
      <c r="AH57" s="21">
        <f>AH56/AH$10</f>
        <v>0</v>
      </c>
      <c r="AI57" s="21">
        <f t="shared" ref="AI57:AJ57" si="17">AI56/AI$10</f>
        <v>0</v>
      </c>
      <c r="AJ57" s="21">
        <f t="shared" si="17"/>
        <v>0</v>
      </c>
    </row>
    <row r="58" spans="1:77">
      <c r="A58" s="9" t="s">
        <v>15</v>
      </c>
      <c r="B58" s="17">
        <f>IF(ISERROR(STDEV(AL$11:AL50)),0,STDEV(AL$11:AL50))</f>
        <v>0</v>
      </c>
      <c r="C58" s="17">
        <f>IF(ISERROR(STDEV(AM$11:AM50)),0,STDEV(AM$11:AM50))</f>
        <v>0</v>
      </c>
      <c r="D58" s="17">
        <f>IF(ISERROR(STDEV(AN$11:AN50)),0,STDEV(AN$11:AN50))</f>
        <v>0</v>
      </c>
      <c r="E58" s="17">
        <f>IF(ISERROR(STDEV(AO$11:AO50)),0,STDEV(AO$11:AO50))</f>
        <v>0</v>
      </c>
      <c r="F58" s="17">
        <f>IF(ISERROR(STDEV(AP$11:AP50)),0,STDEV(AP$11:AP50))</f>
        <v>0</v>
      </c>
      <c r="G58" s="17">
        <f>IF(ISERROR(STDEV(AQ$11:AQ50)),0,STDEV(AQ$11:AQ50))</f>
        <v>0</v>
      </c>
      <c r="H58" s="17">
        <f>IF(ISERROR(STDEV(AR$11:AR50)),0,STDEV(AR$11:AR50))</f>
        <v>0</v>
      </c>
      <c r="I58" s="17">
        <f>IF(ISERROR(STDEV(AS$11:AS50)),0,STDEV(AS$11:AS50))</f>
        <v>0</v>
      </c>
      <c r="J58" s="17">
        <f>IF(ISERROR(STDEV(AT$11:AT50)),0,STDEV(AT$11:AT50))</f>
        <v>0</v>
      </c>
      <c r="K58" s="17">
        <f>IF(ISERROR(STDEV(AU$11:AU50)),0,STDEV(AU$11:AU50))</f>
        <v>0</v>
      </c>
      <c r="L58" s="17">
        <f>IF(ISERROR(STDEV(AV$11:AV50)),0,STDEV(AV$11:AV50))</f>
        <v>0</v>
      </c>
      <c r="M58" s="17">
        <f>IF(ISERROR(STDEV(AW$11:AW50)),0,STDEV(AW$11:AW50))</f>
        <v>0</v>
      </c>
      <c r="N58" s="17">
        <f>IF(ISERROR(STDEV(AX$11:AX50)),0,STDEV(AX$11:AX50))</f>
        <v>0</v>
      </c>
      <c r="O58" s="17">
        <f>IF(ISERROR(STDEV(AY$11:AY50)),0,STDEV(AY$11:AY50))</f>
        <v>0</v>
      </c>
      <c r="P58" s="17">
        <f>IF(ISERROR(STDEV(AZ$11:AZ50)),0,STDEV(AZ$11:AZ50))</f>
        <v>0</v>
      </c>
      <c r="Q58" s="17">
        <f>IF(ISERROR(STDEV(BA$11:BA50)),0,STDEV(BA$11:BA50))</f>
        <v>0</v>
      </c>
      <c r="R58" s="17">
        <f>IF(ISERROR(STDEV(BB$11:BB50)),0,STDEV(BB$11:BB50))</f>
        <v>0</v>
      </c>
      <c r="S58" s="17">
        <f>IF(ISERROR(STDEV(BC$11:BC50)),0,STDEV(BC$11:BC50))</f>
        <v>0</v>
      </c>
      <c r="T58" s="17">
        <f>IF(ISERROR(STDEV(BD$11:BD50)),0,STDEV(BD$11:BD50))</f>
        <v>0</v>
      </c>
      <c r="U58" s="17">
        <f>IF(ISERROR(STDEV(BE$11:BE50)),0,STDEV(BE$11:BE50))</f>
        <v>0</v>
      </c>
      <c r="V58" s="313"/>
      <c r="W58" s="126" t="s">
        <v>94</v>
      </c>
      <c r="X58" s="17">
        <f>IF(ISERROR(STDEV(BH$11:BH50)),0,STDEV(BH$11:BH50))</f>
        <v>0</v>
      </c>
      <c r="Y58" s="17">
        <f>IF(ISERROR(STDEV(BI$11:BI50)),0,STDEV(BI$11:BI50))</f>
        <v>0</v>
      </c>
      <c r="Z58" s="17">
        <f>IF(ISERROR(STDEV(BJ$11:BJ50)),0,STDEV(BJ$11:BJ50))</f>
        <v>0</v>
      </c>
      <c r="AA58" s="17">
        <f>IF(ISERROR(STDEV(BK$11:BK50)),0,STDEV(BK$11:BK50))</f>
        <v>0</v>
      </c>
      <c r="AB58" s="17">
        <f>IF(ISERROR(STDEV(BL$11:BL50)),0,STDEV(BL$11:BL50))</f>
        <v>0</v>
      </c>
      <c r="AC58" s="17">
        <f>IF(ISERROR(STDEV(BM$11:BM50)),0,STDEV(BM$11:BM50))</f>
        <v>0</v>
      </c>
      <c r="AD58" s="17">
        <f>IF(ISERROR(STDEV(BN$11:BN50)),0,STDEV(BN$11:BN50))</f>
        <v>0</v>
      </c>
      <c r="AE58" s="17">
        <f>IF(ISERROR(STDEV(BO$11:BO50)),0,STDEV(BO$11:BO50))</f>
        <v>0</v>
      </c>
      <c r="AF58" s="17">
        <f>IF(ISERROR(STDEV(BP$11:BP50)),0,STDEV(BP$11:BP50))</f>
        <v>0</v>
      </c>
      <c r="AG58" s="9" t="s">
        <v>22</v>
      </c>
      <c r="AH58" s="17">
        <f>IF(ISERROR(STDEV(AH$11:AH50)),0,STDEV(AH$11:AH50))</f>
        <v>0</v>
      </c>
      <c r="AI58" s="17">
        <f>IF(ISERROR(STDEV(AI$11:AI50)),0,STDEV(AI$11:AI50))</f>
        <v>0</v>
      </c>
      <c r="AJ58" s="17">
        <f>IF(ISERROR(STDEV(AJ$11:AJ50)),0,STDEV(AJ$11:AJ50))</f>
        <v>0</v>
      </c>
    </row>
    <row r="59" spans="1:77">
      <c r="A59" s="5"/>
      <c r="B59" s="277" t="s">
        <v>19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8"/>
      <c r="W59" s="225">
        <f>IF(ISERROR(COUNTIF($W$11:$W$50,2)/(COUNTIF($W$11:$W$50,1)+COUNTIF($W$11:$W$50,2))),0,COUNTIF($W$11:$W$50,2)/(COUNTIF($W$11:$W$50,1)+COUNTIF($W$11:$W$50,2)))</f>
        <v>0</v>
      </c>
      <c r="X59" s="254"/>
      <c r="Y59" s="254"/>
      <c r="Z59" s="254"/>
      <c r="AA59" s="254"/>
      <c r="AB59" s="254"/>
      <c r="AC59" s="254"/>
      <c r="AD59" s="254"/>
      <c r="AE59" s="254"/>
      <c r="AF59" s="57"/>
      <c r="AN59" s="16"/>
    </row>
    <row r="60" spans="1:77">
      <c r="A60" s="14" t="s">
        <v>95</v>
      </c>
      <c r="B60" s="18">
        <f t="shared" ref="B60:U63" si="18">IF(ISERROR(COUNTIF(B$11:B$50,B69)/$A$69),0,COUNTIF(B$11:B$50,B69)/$A$69)</f>
        <v>0</v>
      </c>
      <c r="C60" s="18">
        <f t="shared" si="18"/>
        <v>0</v>
      </c>
      <c r="D60" s="18">
        <f t="shared" si="18"/>
        <v>0</v>
      </c>
      <c r="E60" s="18">
        <f t="shared" si="18"/>
        <v>0</v>
      </c>
      <c r="F60" s="18">
        <f t="shared" si="18"/>
        <v>0</v>
      </c>
      <c r="G60" s="18">
        <f t="shared" si="18"/>
        <v>0</v>
      </c>
      <c r="H60" s="18">
        <f t="shared" si="18"/>
        <v>0</v>
      </c>
      <c r="I60" s="18">
        <f t="shared" si="18"/>
        <v>0</v>
      </c>
      <c r="J60" s="18">
        <f t="shared" si="18"/>
        <v>0</v>
      </c>
      <c r="K60" s="18">
        <f t="shared" si="18"/>
        <v>0</v>
      </c>
      <c r="L60" s="18">
        <f t="shared" si="18"/>
        <v>0</v>
      </c>
      <c r="M60" s="18">
        <f t="shared" si="18"/>
        <v>0</v>
      </c>
      <c r="N60" s="18">
        <f t="shared" si="18"/>
        <v>0</v>
      </c>
      <c r="O60" s="18">
        <f>IF(ISERROR(COUNTIF(O$11:O$50,O69)/$A$69),0,COUNTIF(O$11:O$50,O69)/$A$69)</f>
        <v>0</v>
      </c>
      <c r="P60" s="18">
        <f t="shared" si="18"/>
        <v>0</v>
      </c>
      <c r="Q60" s="18">
        <f t="shared" si="18"/>
        <v>0</v>
      </c>
      <c r="R60" s="18">
        <f t="shared" si="18"/>
        <v>0</v>
      </c>
      <c r="S60" s="18">
        <f t="shared" si="18"/>
        <v>0</v>
      </c>
      <c r="T60" s="18">
        <f t="shared" si="18"/>
        <v>0</v>
      </c>
      <c r="U60" s="18">
        <f t="shared" si="18"/>
        <v>0</v>
      </c>
      <c r="V60" s="108"/>
      <c r="W60" s="227">
        <f>COUNTIF($W$11:$W$50,1)</f>
        <v>0</v>
      </c>
      <c r="X60" s="18">
        <f t="shared" ref="X60:AE62" si="19">IF(ISERROR(COUNTIF(X$11:X$50,X69)/$A$69),0,COUNTIF(X$11:X$50,X69)/$A$69)</f>
        <v>0</v>
      </c>
      <c r="Y60" s="18">
        <f t="shared" si="19"/>
        <v>0</v>
      </c>
      <c r="Z60" s="18">
        <f t="shared" si="19"/>
        <v>0</v>
      </c>
      <c r="AA60" s="18">
        <f t="shared" si="19"/>
        <v>0</v>
      </c>
      <c r="AB60" s="18">
        <f t="shared" si="19"/>
        <v>0</v>
      </c>
      <c r="AC60" s="18">
        <f t="shared" si="19"/>
        <v>0</v>
      </c>
      <c r="AD60" s="18">
        <f t="shared" si="19"/>
        <v>0</v>
      </c>
      <c r="AE60" s="18">
        <f t="shared" si="19"/>
        <v>0</v>
      </c>
      <c r="AF60" s="57"/>
      <c r="AG60" s="5"/>
    </row>
    <row r="61" spans="1:77">
      <c r="A61" s="14" t="s">
        <v>96</v>
      </c>
      <c r="B61" s="18">
        <f t="shared" si="18"/>
        <v>0</v>
      </c>
      <c r="C61" s="18">
        <f t="shared" si="18"/>
        <v>0</v>
      </c>
      <c r="D61" s="18">
        <f t="shared" si="18"/>
        <v>0</v>
      </c>
      <c r="E61" s="18">
        <f t="shared" si="18"/>
        <v>0</v>
      </c>
      <c r="F61" s="18">
        <f t="shared" si="18"/>
        <v>0</v>
      </c>
      <c r="G61" s="18">
        <f t="shared" si="18"/>
        <v>0</v>
      </c>
      <c r="H61" s="18">
        <f t="shared" si="18"/>
        <v>0</v>
      </c>
      <c r="I61" s="18">
        <f t="shared" si="18"/>
        <v>0</v>
      </c>
      <c r="J61" s="18">
        <f t="shared" si="18"/>
        <v>0</v>
      </c>
      <c r="K61" s="18">
        <f t="shared" si="18"/>
        <v>0</v>
      </c>
      <c r="L61" s="18">
        <f t="shared" si="18"/>
        <v>0</v>
      </c>
      <c r="M61" s="18">
        <f t="shared" si="18"/>
        <v>0</v>
      </c>
      <c r="N61" s="18">
        <f t="shared" si="18"/>
        <v>0</v>
      </c>
      <c r="O61" s="18">
        <f>IF(ISERROR(COUNTIF(O$11:O$50,O70)/$A$69),0,COUNTIF(O$11:O$50,O70)/$A$69)</f>
        <v>0</v>
      </c>
      <c r="P61" s="18">
        <f t="shared" si="18"/>
        <v>0</v>
      </c>
      <c r="Q61" s="18">
        <f t="shared" si="18"/>
        <v>0</v>
      </c>
      <c r="R61" s="18">
        <f t="shared" si="18"/>
        <v>0</v>
      </c>
      <c r="S61" s="18">
        <f t="shared" si="18"/>
        <v>0</v>
      </c>
      <c r="T61" s="18">
        <f t="shared" si="18"/>
        <v>0</v>
      </c>
      <c r="U61" s="18">
        <f t="shared" si="18"/>
        <v>0</v>
      </c>
      <c r="V61" s="108"/>
      <c r="W61" s="227">
        <f>COUNTIF($W$11:$W$50,2)</f>
        <v>0</v>
      </c>
      <c r="X61" s="18">
        <f t="shared" si="19"/>
        <v>0</v>
      </c>
      <c r="Y61" s="18">
        <f t="shared" si="19"/>
        <v>0</v>
      </c>
      <c r="Z61" s="18">
        <f t="shared" si="19"/>
        <v>0</v>
      </c>
      <c r="AA61" s="18">
        <f t="shared" si="19"/>
        <v>0</v>
      </c>
      <c r="AB61" s="18">
        <f t="shared" si="19"/>
        <v>0</v>
      </c>
      <c r="AC61" s="18">
        <f t="shared" si="19"/>
        <v>0</v>
      </c>
      <c r="AD61" s="18">
        <f t="shared" si="19"/>
        <v>0</v>
      </c>
      <c r="AE61" s="18">
        <f t="shared" si="19"/>
        <v>0</v>
      </c>
      <c r="AF61" s="57"/>
      <c r="AG61" s="5"/>
    </row>
    <row r="62" spans="1:77">
      <c r="A62" s="14" t="s">
        <v>97</v>
      </c>
      <c r="B62" s="18">
        <f t="shared" si="18"/>
        <v>0</v>
      </c>
      <c r="C62" s="18">
        <f t="shared" si="18"/>
        <v>0</v>
      </c>
      <c r="D62" s="18">
        <f t="shared" si="18"/>
        <v>0</v>
      </c>
      <c r="E62" s="18">
        <f t="shared" si="18"/>
        <v>0</v>
      </c>
      <c r="F62" s="18">
        <f t="shared" si="18"/>
        <v>0</v>
      </c>
      <c r="G62" s="18">
        <f t="shared" si="18"/>
        <v>0</v>
      </c>
      <c r="H62" s="18">
        <f t="shared" si="18"/>
        <v>0</v>
      </c>
      <c r="I62" s="18">
        <f t="shared" si="18"/>
        <v>0</v>
      </c>
      <c r="J62" s="18">
        <f t="shared" si="18"/>
        <v>0</v>
      </c>
      <c r="K62" s="18">
        <f t="shared" si="18"/>
        <v>0</v>
      </c>
      <c r="L62" s="18">
        <f t="shared" si="18"/>
        <v>0</v>
      </c>
      <c r="M62" s="18"/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>
        <f>IF(ISERROR(COUNTIF(T$11:T$50,T71)/$A$69),0,COUNTIF(T$11:T$50,T71)/$A$69)</f>
        <v>0</v>
      </c>
      <c r="U62" s="18"/>
      <c r="V62" s="108"/>
      <c r="W62" s="109"/>
      <c r="X62" s="18">
        <f t="shared" si="19"/>
        <v>0</v>
      </c>
      <c r="Y62" s="18">
        <f t="shared" si="19"/>
        <v>0</v>
      </c>
      <c r="Z62" s="18">
        <f t="shared" si="19"/>
        <v>0</v>
      </c>
      <c r="AA62" s="18">
        <f t="shared" si="19"/>
        <v>0</v>
      </c>
      <c r="AB62" s="18">
        <f t="shared" si="19"/>
        <v>0</v>
      </c>
      <c r="AC62" s="18">
        <f t="shared" si="19"/>
        <v>0</v>
      </c>
      <c r="AD62" s="18">
        <f t="shared" si="19"/>
        <v>0</v>
      </c>
      <c r="AE62" s="18"/>
      <c r="AF62" s="57"/>
      <c r="AG62" s="5"/>
    </row>
    <row r="63" spans="1:77">
      <c r="A63" s="14" t="s">
        <v>107</v>
      </c>
      <c r="B63" s="18">
        <f t="shared" si="18"/>
        <v>0</v>
      </c>
      <c r="C63" s="18">
        <f t="shared" si="18"/>
        <v>0</v>
      </c>
      <c r="D63" s="18">
        <f t="shared" si="18"/>
        <v>0</v>
      </c>
      <c r="E63" s="18">
        <f t="shared" si="18"/>
        <v>0</v>
      </c>
      <c r="F63" s="18">
        <f t="shared" si="18"/>
        <v>0</v>
      </c>
      <c r="G63" s="18">
        <f t="shared" si="18"/>
        <v>0</v>
      </c>
      <c r="H63" s="18">
        <f t="shared" si="18"/>
        <v>0</v>
      </c>
      <c r="I63" s="18">
        <f t="shared" si="18"/>
        <v>0</v>
      </c>
      <c r="J63" s="18">
        <f t="shared" si="18"/>
        <v>0</v>
      </c>
      <c r="K63" s="18">
        <f t="shared" si="18"/>
        <v>0</v>
      </c>
      <c r="L63" s="18">
        <f t="shared" si="18"/>
        <v>0</v>
      </c>
      <c r="M63" s="18"/>
      <c r="N63" s="18"/>
      <c r="O63" s="18"/>
      <c r="P63" s="18"/>
      <c r="Q63" s="18"/>
      <c r="R63" s="18"/>
      <c r="S63" s="18"/>
      <c r="T63" s="18"/>
      <c r="U63" s="18"/>
      <c r="V63" s="110"/>
      <c r="W63" s="109"/>
      <c r="X63" s="18"/>
      <c r="Y63" s="18">
        <f>IF(ISERROR(COUNTIF(Y$11:Y$50,Y72)/$A$69),0,COUNTIF(Y$11:Y$50,Y72)/$A$69)</f>
        <v>0</v>
      </c>
      <c r="Z63" s="40"/>
      <c r="AA63" s="40"/>
      <c r="AB63" s="40"/>
      <c r="AC63" s="18">
        <f>IF(ISERROR(COUNTIF(AC$11:AC$50,AC72)/$A$69),0,COUNTIF(AC$11:AC$50,AC72)/$A$69)</f>
        <v>0</v>
      </c>
      <c r="AD63" s="40"/>
      <c r="AE63" s="40"/>
      <c r="AF63" s="57"/>
      <c r="AG63" s="5"/>
    </row>
    <row r="64" spans="1:77" ht="13.5" customHeight="1">
      <c r="A64" s="14" t="s">
        <v>99</v>
      </c>
      <c r="B64" s="40"/>
      <c r="C64" s="40"/>
      <c r="D64" s="40"/>
      <c r="E64" s="18">
        <f>IF(ISERROR(COUNTIF(E$11:E$50,E73)/$A$69),0,COUNTIF(E$11:E$50,E73)/$A$69)</f>
        <v>0</v>
      </c>
      <c r="F64" s="40"/>
      <c r="G64" s="40"/>
      <c r="H64" s="40"/>
      <c r="I64" s="18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110"/>
      <c r="W64" s="109"/>
      <c r="X64" s="40"/>
      <c r="Y64" s="18">
        <f>IF(ISERROR(COUNTIF(Y$11:Y$50,Y73)/$A$69),0,COUNTIF(Y$11:Y$50,Y73)/$A$69)</f>
        <v>0</v>
      </c>
      <c r="Z64" s="40"/>
      <c r="AA64" s="40"/>
      <c r="AB64" s="40"/>
      <c r="AC64" s="18">
        <f>IF(ISERROR(COUNTIF(AC$11:AC$50,AC73)/$A$69),0,COUNTIF(AC$11:AC$50,AC73)/$A$69)</f>
        <v>0</v>
      </c>
      <c r="AD64" s="40"/>
      <c r="AE64" s="40"/>
      <c r="AF64" s="57"/>
      <c r="AG64" s="5"/>
    </row>
    <row r="65" spans="1:33" ht="13.5" customHeight="1">
      <c r="A65" s="14" t="s">
        <v>100</v>
      </c>
      <c r="B65" s="40"/>
      <c r="C65" s="40"/>
      <c r="D65" s="40"/>
      <c r="E65" s="18">
        <f>IF(ISERROR(COUNTIF(E$11:E$50,E74)/$A$69),0,COUNTIF(E$11:E$50,E74)/$A$69)</f>
        <v>0</v>
      </c>
      <c r="F65" s="40"/>
      <c r="G65" s="40"/>
      <c r="H65" s="40"/>
      <c r="I65" s="18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110"/>
      <c r="W65" s="109"/>
      <c r="X65" s="40"/>
      <c r="Y65" s="18">
        <f>IF(ISERROR(COUNTIF(Y$11:Y$50,Y74)/$A$69),0,COUNTIF(Y$11:Y$50,Y74)/$A$69)</f>
        <v>0</v>
      </c>
      <c r="Z65" s="40"/>
      <c r="AA65" s="40"/>
      <c r="AB65" s="40"/>
      <c r="AC65" s="40"/>
      <c r="AD65" s="40"/>
      <c r="AE65" s="40"/>
      <c r="AF65" s="57"/>
      <c r="AG65" s="5"/>
    </row>
    <row r="66" spans="1:33">
      <c r="A66" s="14" t="s">
        <v>18</v>
      </c>
      <c r="B66" s="18">
        <f t="shared" ref="B66:D67" si="20">IF(ISERROR(COUNTIF(B$11:B$50,B73)/$A$69),0,COUNTIF(B$11:B$50,B73)/$A$69)</f>
        <v>0</v>
      </c>
      <c r="C66" s="18">
        <f t="shared" si="20"/>
        <v>0</v>
      </c>
      <c r="D66" s="18">
        <f t="shared" si="20"/>
        <v>0</v>
      </c>
      <c r="E66" s="18">
        <f>IF(ISERROR(COUNTIF(E$11:E$50,E75)/$A$69),0,COUNTIF(E$11:E$50,E75)/$A$69)</f>
        <v>0</v>
      </c>
      <c r="F66" s="18">
        <f t="shared" ref="F66:L67" si="21">IF(ISERROR(COUNTIF(F$11:F$50,F73)/$A$69),0,COUNTIF(F$11:F$50,F73)/$A$69)</f>
        <v>0</v>
      </c>
      <c r="G66" s="18">
        <f t="shared" si="21"/>
        <v>0</v>
      </c>
      <c r="H66" s="18">
        <f t="shared" si="21"/>
        <v>0</v>
      </c>
      <c r="I66" s="18">
        <f t="shared" si="21"/>
        <v>0</v>
      </c>
      <c r="J66" s="18">
        <f t="shared" si="21"/>
        <v>0</v>
      </c>
      <c r="K66" s="18">
        <f t="shared" si="21"/>
        <v>0</v>
      </c>
      <c r="L66" s="18">
        <f t="shared" si="21"/>
        <v>0</v>
      </c>
      <c r="M66" s="18">
        <f>IF(ISERROR(COUNTIF(M$11:M$50,M71)/$A$69),0,COUNTIF(M$11:M$50,M71)/$A$69)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IF(ISERROR(COUNTIF(T$11:T$50,T72)/$A$69),0,COUNTIF(T$11:T$50,T72)/$A$69)</f>
        <v>0</v>
      </c>
      <c r="U66" s="18">
        <f>IF(ISERROR(COUNTIF(U$11:U$50,U71)/$A$69),0,COUNTIF(U$11:U$50,U71)/$A$69)</f>
        <v>0</v>
      </c>
      <c r="V66" s="108"/>
      <c r="W66" s="112"/>
      <c r="X66" s="111"/>
      <c r="Y66" s="111"/>
      <c r="Z66" s="111"/>
      <c r="AA66" s="111"/>
      <c r="AB66" s="111"/>
      <c r="AC66" s="111"/>
      <c r="AD66" s="111"/>
      <c r="AE66" s="111"/>
      <c r="AF66" s="24"/>
    </row>
    <row r="67" spans="1:33">
      <c r="A67" s="14" t="s">
        <v>21</v>
      </c>
      <c r="B67" s="18">
        <f t="shared" si="20"/>
        <v>0</v>
      </c>
      <c r="C67" s="18">
        <f t="shared" si="20"/>
        <v>0</v>
      </c>
      <c r="D67" s="18">
        <f t="shared" si="20"/>
        <v>0</v>
      </c>
      <c r="E67" s="18">
        <f>IF(ISERROR(COUNTIF(E$11:E$50,E76)/$A$69),0,COUNTIF(E$11:E$50,E76)/$A$69)</f>
        <v>0</v>
      </c>
      <c r="F67" s="18">
        <f t="shared" si="21"/>
        <v>0</v>
      </c>
      <c r="G67" s="18">
        <f t="shared" si="21"/>
        <v>0</v>
      </c>
      <c r="H67" s="18">
        <f t="shared" si="21"/>
        <v>0</v>
      </c>
      <c r="I67" s="18">
        <f t="shared" si="21"/>
        <v>0</v>
      </c>
      <c r="J67" s="18">
        <f t="shared" si="21"/>
        <v>0</v>
      </c>
      <c r="K67" s="18">
        <f t="shared" si="21"/>
        <v>0</v>
      </c>
      <c r="L67" s="18">
        <f t="shared" si="21"/>
        <v>0</v>
      </c>
      <c r="M67" s="111"/>
      <c r="N67" s="111"/>
      <c r="O67" s="111"/>
      <c r="P67" s="111"/>
      <c r="Q67" s="111"/>
      <c r="R67" s="111"/>
      <c r="S67" s="111"/>
      <c r="T67" s="111"/>
      <c r="U67" s="111"/>
      <c r="V67" s="73"/>
      <c r="W67" s="73"/>
      <c r="X67" s="112"/>
      <c r="Y67" s="73"/>
      <c r="Z67" s="73"/>
      <c r="AA67" s="73"/>
      <c r="AB67" s="73"/>
      <c r="AC67" s="73"/>
      <c r="AD67" s="73"/>
      <c r="AE67" s="73"/>
      <c r="AF67" s="57"/>
    </row>
    <row r="68" spans="1:3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5"/>
    </row>
    <row r="69" spans="1:33" s="89" customFormat="1" ht="12.4" hidden="1" customHeight="1">
      <c r="A69" s="86">
        <f>COUNTA(A11:A50)</f>
        <v>0</v>
      </c>
      <c r="B69" s="87" t="s">
        <v>4</v>
      </c>
      <c r="C69" s="87" t="s">
        <v>62</v>
      </c>
      <c r="D69" s="87" t="s">
        <v>62</v>
      </c>
      <c r="E69" s="87" t="s">
        <v>67</v>
      </c>
      <c r="F69" s="87" t="s">
        <v>4</v>
      </c>
      <c r="G69" s="87" t="s">
        <v>4</v>
      </c>
      <c r="H69" s="87" t="s">
        <v>4</v>
      </c>
      <c r="I69" s="87" t="s">
        <v>4</v>
      </c>
      <c r="J69" s="87" t="s">
        <v>63</v>
      </c>
      <c r="K69" s="87" t="s">
        <v>62</v>
      </c>
      <c r="L69" s="87" t="s">
        <v>63</v>
      </c>
      <c r="M69" s="87">
        <v>0</v>
      </c>
      <c r="N69" s="87">
        <v>0</v>
      </c>
      <c r="O69" s="87">
        <v>0</v>
      </c>
      <c r="P69" s="87">
        <v>0</v>
      </c>
      <c r="Q69" s="87">
        <v>0</v>
      </c>
      <c r="R69" s="87">
        <v>0</v>
      </c>
      <c r="S69" s="87">
        <v>0</v>
      </c>
      <c r="T69" s="87">
        <v>0</v>
      </c>
      <c r="U69" s="87">
        <v>0</v>
      </c>
      <c r="V69" s="87"/>
      <c r="W69" s="87">
        <v>1</v>
      </c>
      <c r="X69" s="87">
        <v>0</v>
      </c>
      <c r="Y69" s="87">
        <v>0</v>
      </c>
      <c r="Z69" s="87">
        <v>0</v>
      </c>
      <c r="AA69" s="87">
        <v>0</v>
      </c>
      <c r="AB69" s="87">
        <v>0</v>
      </c>
      <c r="AC69" s="87">
        <v>0</v>
      </c>
      <c r="AD69" s="87">
        <v>0</v>
      </c>
      <c r="AE69" s="87">
        <v>0</v>
      </c>
      <c r="AF69" s="88"/>
    </row>
    <row r="70" spans="1:33" s="89" customFormat="1" ht="12.4" hidden="1" customHeight="1">
      <c r="A70" s="86"/>
      <c r="B70" s="87" t="s">
        <v>2</v>
      </c>
      <c r="C70" s="87" t="s">
        <v>80</v>
      </c>
      <c r="D70" s="87" t="s">
        <v>80</v>
      </c>
      <c r="E70" s="87" t="s">
        <v>86</v>
      </c>
      <c r="F70" s="87" t="s">
        <v>2</v>
      </c>
      <c r="G70" s="87" t="s">
        <v>2</v>
      </c>
      <c r="H70" s="87" t="s">
        <v>2</v>
      </c>
      <c r="I70" s="87" t="s">
        <v>2</v>
      </c>
      <c r="J70" s="87" t="s">
        <v>83</v>
      </c>
      <c r="K70" s="87" t="s">
        <v>80</v>
      </c>
      <c r="L70" s="87" t="s">
        <v>83</v>
      </c>
      <c r="M70" s="87">
        <v>1</v>
      </c>
      <c r="N70" s="87">
        <v>1</v>
      </c>
      <c r="O70" s="87">
        <v>1</v>
      </c>
      <c r="P70" s="87">
        <v>1</v>
      </c>
      <c r="Q70" s="87">
        <v>1</v>
      </c>
      <c r="R70" s="87">
        <v>1</v>
      </c>
      <c r="S70" s="87">
        <v>1</v>
      </c>
      <c r="T70" s="87">
        <v>1</v>
      </c>
      <c r="U70" s="87">
        <v>1</v>
      </c>
      <c r="V70" s="87" t="s">
        <v>10</v>
      </c>
      <c r="W70" s="87">
        <v>2</v>
      </c>
      <c r="X70" s="87">
        <v>1</v>
      </c>
      <c r="Y70" s="87">
        <v>1</v>
      </c>
      <c r="Z70" s="87">
        <v>1</v>
      </c>
      <c r="AA70" s="87">
        <v>1</v>
      </c>
      <c r="AB70" s="87">
        <v>1</v>
      </c>
      <c r="AC70" s="87">
        <v>1</v>
      </c>
      <c r="AD70" s="87">
        <v>1</v>
      </c>
      <c r="AE70" s="87">
        <v>1</v>
      </c>
      <c r="AF70" s="88"/>
    </row>
    <row r="71" spans="1:33" s="89" customFormat="1" ht="12.4" hidden="1" customHeight="1">
      <c r="A71" s="86"/>
      <c r="B71" s="87" t="s">
        <v>3</v>
      </c>
      <c r="C71" s="87" t="s">
        <v>81</v>
      </c>
      <c r="D71" s="87" t="s">
        <v>81</v>
      </c>
      <c r="E71" s="87" t="s">
        <v>87</v>
      </c>
      <c r="F71" s="87" t="s">
        <v>3</v>
      </c>
      <c r="G71" s="87" t="s">
        <v>3</v>
      </c>
      <c r="H71" s="87" t="s">
        <v>3</v>
      </c>
      <c r="I71" s="87" t="s">
        <v>3</v>
      </c>
      <c r="J71" s="87" t="s">
        <v>84</v>
      </c>
      <c r="K71" s="87" t="s">
        <v>81</v>
      </c>
      <c r="L71" s="87" t="s">
        <v>84</v>
      </c>
      <c r="M71" s="87" t="s">
        <v>10</v>
      </c>
      <c r="N71" s="87" t="s">
        <v>10</v>
      </c>
      <c r="O71" s="87">
        <v>2</v>
      </c>
      <c r="P71" s="87">
        <v>2</v>
      </c>
      <c r="Q71" s="87">
        <v>2</v>
      </c>
      <c r="R71" s="87" t="s">
        <v>10</v>
      </c>
      <c r="S71" s="87">
        <v>2</v>
      </c>
      <c r="T71" s="87">
        <v>2</v>
      </c>
      <c r="U71" s="87" t="s">
        <v>10</v>
      </c>
      <c r="V71" s="87"/>
      <c r="W71" s="87"/>
      <c r="X71" s="87">
        <v>2</v>
      </c>
      <c r="Y71" s="87">
        <v>2</v>
      </c>
      <c r="Z71" s="87">
        <v>2</v>
      </c>
      <c r="AA71" s="87">
        <v>2</v>
      </c>
      <c r="AB71" s="87">
        <v>2</v>
      </c>
      <c r="AC71" s="87">
        <v>2</v>
      </c>
      <c r="AD71" s="87">
        <v>2</v>
      </c>
      <c r="AE71" s="87"/>
      <c r="AF71" s="88"/>
    </row>
    <row r="72" spans="1:33" s="89" customFormat="1" ht="12.4" hidden="1" customHeight="1">
      <c r="A72" s="86"/>
      <c r="B72" s="87" t="s">
        <v>5</v>
      </c>
      <c r="C72" s="87" t="s">
        <v>82</v>
      </c>
      <c r="D72" s="87" t="s">
        <v>82</v>
      </c>
      <c r="E72" s="87" t="s">
        <v>88</v>
      </c>
      <c r="F72" s="87" t="s">
        <v>5</v>
      </c>
      <c r="G72" s="87" t="s">
        <v>5</v>
      </c>
      <c r="H72" s="87" t="s">
        <v>5</v>
      </c>
      <c r="I72" s="87" t="s">
        <v>5</v>
      </c>
      <c r="J72" s="87" t="s">
        <v>85</v>
      </c>
      <c r="K72" s="87" t="s">
        <v>82</v>
      </c>
      <c r="L72" s="87" t="s">
        <v>85</v>
      </c>
      <c r="O72" s="87" t="s">
        <v>10</v>
      </c>
      <c r="P72" s="87" t="s">
        <v>10</v>
      </c>
      <c r="Q72" s="87" t="s">
        <v>10</v>
      </c>
      <c r="R72" s="87"/>
      <c r="S72" s="87" t="s">
        <v>10</v>
      </c>
      <c r="T72" s="87" t="s">
        <v>10</v>
      </c>
      <c r="V72" s="87"/>
      <c r="W72" s="87"/>
      <c r="X72" s="87"/>
      <c r="Y72" s="87">
        <v>3</v>
      </c>
      <c r="Z72" s="87"/>
      <c r="AA72" s="87"/>
      <c r="AB72" s="87"/>
      <c r="AC72" s="87">
        <v>3</v>
      </c>
      <c r="AD72" s="87"/>
      <c r="AE72" s="87"/>
      <c r="AF72" s="88"/>
    </row>
    <row r="73" spans="1:33" s="89" customFormat="1" ht="12.4" hidden="1" customHeight="1">
      <c r="A73" s="86"/>
      <c r="B73" s="90" t="s">
        <v>10</v>
      </c>
      <c r="C73" s="90" t="s">
        <v>10</v>
      </c>
      <c r="D73" s="90" t="s">
        <v>10</v>
      </c>
      <c r="E73" s="90" t="s">
        <v>89</v>
      </c>
      <c r="F73" s="90" t="s">
        <v>10</v>
      </c>
      <c r="G73" s="90" t="s">
        <v>10</v>
      </c>
      <c r="H73" s="90" t="s">
        <v>10</v>
      </c>
      <c r="I73" s="90" t="s">
        <v>10</v>
      </c>
      <c r="J73" s="90" t="s">
        <v>10</v>
      </c>
      <c r="K73" s="90" t="s">
        <v>10</v>
      </c>
      <c r="L73" s="90" t="s">
        <v>10</v>
      </c>
      <c r="M73" s="87"/>
      <c r="N73" s="87"/>
      <c r="O73" s="87"/>
      <c r="P73" s="90"/>
      <c r="Q73" s="87"/>
      <c r="R73" s="90"/>
      <c r="S73" s="90"/>
      <c r="T73" s="87"/>
      <c r="U73" s="87"/>
      <c r="V73" s="91"/>
      <c r="W73" s="90"/>
      <c r="X73" s="90"/>
      <c r="Y73" s="87">
        <v>4</v>
      </c>
      <c r="Z73" s="90"/>
      <c r="AA73" s="90"/>
      <c r="AB73" s="90"/>
      <c r="AC73" s="87">
        <v>4</v>
      </c>
      <c r="AD73" s="90"/>
      <c r="AE73" s="90"/>
      <c r="AF73" s="88"/>
    </row>
    <row r="74" spans="1:33" s="89" customFormat="1" ht="12.4" hidden="1" customHeight="1">
      <c r="A74" s="92"/>
      <c r="B74" s="87" t="s">
        <v>20</v>
      </c>
      <c r="C74" s="87" t="s">
        <v>20</v>
      </c>
      <c r="D74" s="87" t="s">
        <v>20</v>
      </c>
      <c r="E74" s="87" t="s">
        <v>90</v>
      </c>
      <c r="F74" s="87" t="s">
        <v>20</v>
      </c>
      <c r="G74" s="87" t="s">
        <v>20</v>
      </c>
      <c r="H74" s="87" t="s">
        <v>20</v>
      </c>
      <c r="I74" s="87" t="s">
        <v>20</v>
      </c>
      <c r="J74" s="87" t="s">
        <v>20</v>
      </c>
      <c r="K74" s="87" t="s">
        <v>20</v>
      </c>
      <c r="L74" s="87" t="s">
        <v>20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>
        <v>5</v>
      </c>
      <c r="Z74" s="87"/>
      <c r="AA74" s="87"/>
      <c r="AB74" s="87"/>
      <c r="AC74" s="87"/>
      <c r="AD74" s="87"/>
      <c r="AE74" s="87"/>
    </row>
    <row r="75" spans="1:33" s="85" customFormat="1" ht="12.4" hidden="1" customHeight="1">
      <c r="A75" s="92"/>
      <c r="B75" s="93"/>
      <c r="C75" s="93"/>
      <c r="D75" s="93"/>
      <c r="E75" s="90" t="s">
        <v>10</v>
      </c>
      <c r="F75" s="93"/>
      <c r="G75" s="93"/>
      <c r="H75" s="93"/>
      <c r="I75" s="90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87"/>
      <c r="V75" s="93"/>
      <c r="W75" s="93"/>
      <c r="X75" s="93"/>
      <c r="Y75" s="93"/>
      <c r="Z75" s="93"/>
      <c r="AA75" s="93"/>
      <c r="AB75" s="93"/>
      <c r="AC75" s="93"/>
      <c r="AD75" s="93"/>
      <c r="AE75" s="93"/>
    </row>
    <row r="76" spans="1:33" s="85" customFormat="1" ht="12.4" hidden="1" customHeight="1">
      <c r="A76" s="92"/>
      <c r="B76" s="93"/>
      <c r="C76" s="93"/>
      <c r="D76" s="93"/>
      <c r="E76" s="87" t="s">
        <v>20</v>
      </c>
      <c r="F76" s="93"/>
      <c r="G76" s="93"/>
      <c r="H76" s="93"/>
      <c r="I76" s="87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</row>
    <row r="77" spans="1:3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pans="1:3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3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</row>
    <row r="80" spans="1:33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</row>
    <row r="81" spans="1:3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</row>
    <row r="82" spans="1:3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</row>
  </sheetData>
  <sheetProtection sheet="1" objects="1" scenarios="1"/>
  <mergeCells count="80">
    <mergeCell ref="L8:L9"/>
    <mergeCell ref="M8:M9"/>
    <mergeCell ref="N8:N9"/>
    <mergeCell ref="O8:O9"/>
    <mergeCell ref="U8:U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A8:A10"/>
    <mergeCell ref="P53:P54"/>
    <mergeCell ref="AJ51:AJ55"/>
    <mergeCell ref="BD8:BD9"/>
    <mergeCell ref="BE8:BE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V56:V58"/>
    <mergeCell ref="B59:V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Q53:Q54"/>
    <mergeCell ref="R53:R54"/>
    <mergeCell ref="S53:S54"/>
    <mergeCell ref="T53:T54"/>
    <mergeCell ref="U53:U54"/>
    <mergeCell ref="AH2:AJ3"/>
    <mergeCell ref="B3:M3"/>
    <mergeCell ref="AH4:AH9"/>
    <mergeCell ref="AI4:AI9"/>
    <mergeCell ref="B6:AE6"/>
    <mergeCell ref="B7:AE7"/>
    <mergeCell ref="V8:W8"/>
    <mergeCell ref="X8:AE8"/>
    <mergeCell ref="AF8:AF9"/>
    <mergeCell ref="AJ4:AJ9"/>
    <mergeCell ref="B8:B9"/>
    <mergeCell ref="C8:C9"/>
    <mergeCell ref="D8:D9"/>
    <mergeCell ref="E8:E9"/>
    <mergeCell ref="F8:F9"/>
    <mergeCell ref="G8:G9"/>
    <mergeCell ref="BF8:BO8"/>
    <mergeCell ref="AH51:AH55"/>
    <mergeCell ref="AI51:AI55"/>
    <mergeCell ref="AG52:AG55"/>
    <mergeCell ref="X53:AE53"/>
    <mergeCell ref="AF53:AF54"/>
    <mergeCell ref="AN8:AN9"/>
    <mergeCell ref="AU8:AU9"/>
    <mergeCell ref="AV8:AV9"/>
    <mergeCell ref="AW8:AW9"/>
    <mergeCell ref="AL8:AL9"/>
    <mergeCell ref="AM8:AM9"/>
  </mergeCells>
  <phoneticPr fontId="0" type="noConversion"/>
  <conditionalFormatting sqref="B33:B50">
    <cfRule type="cellIs" dxfId="758" priority="209" operator="equal">
      <formula>$B$10</formula>
    </cfRule>
    <cfRule type="cellIs" dxfId="757" priority="218" operator="equal">
      <formula>$B$10</formula>
    </cfRule>
  </conditionalFormatting>
  <conditionalFormatting sqref="C33:C50">
    <cfRule type="cellIs" dxfId="756" priority="208" operator="equal">
      <formula>$C$10</formula>
    </cfRule>
    <cfRule type="cellIs" dxfId="755" priority="217" operator="equal">
      <formula>$C$10</formula>
    </cfRule>
  </conditionalFormatting>
  <conditionalFormatting sqref="D33:D50">
    <cfRule type="cellIs" dxfId="754" priority="207" operator="equal">
      <formula>$D$10</formula>
    </cfRule>
    <cfRule type="cellIs" dxfId="753" priority="216" operator="equal">
      <formula>$D$10</formula>
    </cfRule>
  </conditionalFormatting>
  <conditionalFormatting sqref="E33:E50">
    <cfRule type="cellIs" dxfId="752" priority="206" operator="equal">
      <formula>$E$10</formula>
    </cfRule>
    <cfRule type="cellIs" dxfId="751" priority="215" operator="equal">
      <formula>$E$10</formula>
    </cfRule>
  </conditionalFormatting>
  <conditionalFormatting sqref="F33:F50">
    <cfRule type="cellIs" dxfId="750" priority="205" operator="equal">
      <formula>$F$10</formula>
    </cfRule>
    <cfRule type="cellIs" dxfId="749" priority="214" operator="equal">
      <formula>$F$10</formula>
    </cfRule>
  </conditionalFormatting>
  <conditionalFormatting sqref="G33:G50">
    <cfRule type="cellIs" dxfId="748" priority="204" operator="equal">
      <formula>$G$10</formula>
    </cfRule>
    <cfRule type="cellIs" dxfId="747" priority="213" operator="equal">
      <formula>$G$10</formula>
    </cfRule>
  </conditionalFormatting>
  <conditionalFormatting sqref="H33:H50">
    <cfRule type="cellIs" dxfId="746" priority="203" operator="equal">
      <formula>$H$10</formula>
    </cfRule>
    <cfRule type="cellIs" dxfId="745" priority="212" operator="equal">
      <formula>$H$10</formula>
    </cfRule>
  </conditionalFormatting>
  <conditionalFormatting sqref="I33:I50">
    <cfRule type="cellIs" dxfId="744" priority="202" operator="equal">
      <formula>$I$10</formula>
    </cfRule>
    <cfRule type="cellIs" dxfId="743" priority="211" operator="equal">
      <formula>$I$10</formula>
    </cfRule>
  </conditionalFormatting>
  <conditionalFormatting sqref="J33:J50">
    <cfRule type="cellIs" dxfId="742" priority="201" operator="equal">
      <formula>$J$10</formula>
    </cfRule>
    <cfRule type="cellIs" dxfId="741" priority="210" operator="equal">
      <formula>$J$10</formula>
    </cfRule>
  </conditionalFormatting>
  <conditionalFormatting sqref="B12">
    <cfRule type="cellIs" dxfId="740" priority="173" operator="equal">
      <formula>$B$10</formula>
    </cfRule>
    <cfRule type="cellIs" dxfId="739" priority="182" operator="equal">
      <formula>$B$10</formula>
    </cfRule>
  </conditionalFormatting>
  <conditionalFormatting sqref="C12">
    <cfRule type="cellIs" dxfId="738" priority="172" operator="equal">
      <formula>$C$10</formula>
    </cfRule>
    <cfRule type="cellIs" dxfId="737" priority="181" operator="equal">
      <formula>$C$10</formula>
    </cfRule>
  </conditionalFormatting>
  <conditionalFormatting sqref="D12">
    <cfRule type="cellIs" dxfId="736" priority="171" operator="equal">
      <formula>$D$10</formula>
    </cfRule>
    <cfRule type="cellIs" dxfId="735" priority="180" operator="equal">
      <formula>$D$10</formula>
    </cfRule>
  </conditionalFormatting>
  <conditionalFormatting sqref="E12">
    <cfRule type="cellIs" dxfId="734" priority="170" operator="equal">
      <formula>$E$10</formula>
    </cfRule>
    <cfRule type="cellIs" dxfId="733" priority="179" operator="equal">
      <formula>$E$10</formula>
    </cfRule>
  </conditionalFormatting>
  <conditionalFormatting sqref="F12">
    <cfRule type="cellIs" dxfId="732" priority="169" operator="equal">
      <formula>$F$10</formula>
    </cfRule>
    <cfRule type="cellIs" dxfId="731" priority="178" operator="equal">
      <formula>$F$10</formula>
    </cfRule>
  </conditionalFormatting>
  <conditionalFormatting sqref="G12">
    <cfRule type="cellIs" dxfId="730" priority="168" operator="equal">
      <formula>$G$10</formula>
    </cfRule>
    <cfRule type="cellIs" dxfId="729" priority="177" operator="equal">
      <formula>$G$10</formula>
    </cfRule>
  </conditionalFormatting>
  <conditionalFormatting sqref="H12">
    <cfRule type="cellIs" dxfId="728" priority="167" operator="equal">
      <formula>$H$10</formula>
    </cfRule>
    <cfRule type="cellIs" dxfId="727" priority="176" operator="equal">
      <formula>$H$10</formula>
    </cfRule>
  </conditionalFormatting>
  <conditionalFormatting sqref="I12">
    <cfRule type="cellIs" dxfId="726" priority="166" operator="equal">
      <formula>$I$10</formula>
    </cfRule>
    <cfRule type="cellIs" dxfId="725" priority="175" operator="equal">
      <formula>$I$10</formula>
    </cfRule>
  </conditionalFormatting>
  <conditionalFormatting sqref="J12">
    <cfRule type="cellIs" dxfId="724" priority="165" operator="equal">
      <formula>$J$10</formula>
    </cfRule>
    <cfRule type="cellIs" dxfId="723" priority="174" operator="equal">
      <formula>$J$10</formula>
    </cfRule>
  </conditionalFormatting>
  <conditionalFormatting sqref="B11 B31:B32">
    <cfRule type="cellIs" dxfId="722" priority="191" operator="equal">
      <formula>$B$10</formula>
    </cfRule>
    <cfRule type="cellIs" dxfId="721" priority="200" operator="equal">
      <formula>$B$10</formula>
    </cfRule>
  </conditionalFormatting>
  <conditionalFormatting sqref="C11 C31:C32">
    <cfRule type="cellIs" dxfId="720" priority="190" operator="equal">
      <formula>$C$10</formula>
    </cfRule>
    <cfRule type="cellIs" dxfId="719" priority="199" operator="equal">
      <formula>$C$10</formula>
    </cfRule>
  </conditionalFormatting>
  <conditionalFormatting sqref="D11 D31:D32">
    <cfRule type="cellIs" dxfId="718" priority="189" operator="equal">
      <formula>$D$10</formula>
    </cfRule>
    <cfRule type="cellIs" dxfId="717" priority="198" operator="equal">
      <formula>$D$10</formula>
    </cfRule>
  </conditionalFormatting>
  <conditionalFormatting sqref="E11 E31:E32">
    <cfRule type="cellIs" dxfId="716" priority="188" operator="equal">
      <formula>$E$10</formula>
    </cfRule>
    <cfRule type="cellIs" dxfId="715" priority="197" operator="equal">
      <formula>$E$10</formula>
    </cfRule>
  </conditionalFormatting>
  <conditionalFormatting sqref="F11 F31:F32">
    <cfRule type="cellIs" dxfId="714" priority="187" operator="equal">
      <formula>$F$10</formula>
    </cfRule>
    <cfRule type="cellIs" dxfId="713" priority="196" operator="equal">
      <formula>$F$10</formula>
    </cfRule>
  </conditionalFormatting>
  <conditionalFormatting sqref="G11 G31:G32">
    <cfRule type="cellIs" dxfId="712" priority="186" operator="equal">
      <formula>$G$10</formula>
    </cfRule>
    <cfRule type="cellIs" dxfId="711" priority="195" operator="equal">
      <formula>$G$10</formula>
    </cfRule>
  </conditionalFormatting>
  <conditionalFormatting sqref="H11 H31:H32">
    <cfRule type="cellIs" dxfId="710" priority="185" operator="equal">
      <formula>$H$10</formula>
    </cfRule>
    <cfRule type="cellIs" dxfId="709" priority="194" operator="equal">
      <formula>$H$10</formula>
    </cfRule>
  </conditionalFormatting>
  <conditionalFormatting sqref="I11 I31:I32">
    <cfRule type="cellIs" dxfId="708" priority="184" operator="equal">
      <formula>$I$10</formula>
    </cfRule>
    <cfRule type="cellIs" dxfId="707" priority="193" operator="equal">
      <formula>$I$10</formula>
    </cfRule>
  </conditionalFormatting>
  <conditionalFormatting sqref="J11 J31:J32">
    <cfRule type="cellIs" dxfId="706" priority="183" operator="equal">
      <formula>$J$10</formula>
    </cfRule>
    <cfRule type="cellIs" dxfId="705" priority="192" operator="equal">
      <formula>$J$10</formula>
    </cfRule>
  </conditionalFormatting>
  <conditionalFormatting sqref="B31:B50 B11:B12">
    <cfRule type="cellIs" dxfId="704" priority="164" operator="equal">
      <formula>$B$10</formula>
    </cfRule>
  </conditionalFormatting>
  <conditionalFormatting sqref="C11:C12 C31:C50">
    <cfRule type="cellIs" dxfId="703" priority="163" operator="equal">
      <formula>$C$10</formula>
    </cfRule>
  </conditionalFormatting>
  <conditionalFormatting sqref="D11:D12 D31:D50">
    <cfRule type="cellIs" dxfId="702" priority="162" operator="equal">
      <formula>$D$10</formula>
    </cfRule>
  </conditionalFormatting>
  <conditionalFormatting sqref="E11:E12 E31:E50">
    <cfRule type="cellIs" dxfId="701" priority="153" operator="equal">
      <formula>$E$10</formula>
    </cfRule>
    <cfRule type="cellIs" dxfId="700" priority="161" operator="equal">
      <formula>$E$10</formula>
    </cfRule>
  </conditionalFormatting>
  <conditionalFormatting sqref="F11:F12 F31:F50">
    <cfRule type="cellIs" dxfId="699" priority="152" operator="equal">
      <formula>$F$10</formula>
    </cfRule>
    <cfRule type="cellIs" dxfId="698" priority="160" operator="equal">
      <formula>$F$10</formula>
    </cfRule>
  </conditionalFormatting>
  <conditionalFormatting sqref="G11:G12 G31:G50">
    <cfRule type="cellIs" dxfId="697" priority="150" operator="equal">
      <formula>$G$10</formula>
    </cfRule>
    <cfRule type="cellIs" priority="151" operator="equal">
      <formula>$G$10</formula>
    </cfRule>
    <cfRule type="cellIs" dxfId="696" priority="159" operator="equal">
      <formula>$G$10</formula>
    </cfRule>
  </conditionalFormatting>
  <conditionalFormatting sqref="H11:H12 H31:H50">
    <cfRule type="cellIs" priority="158" operator="equal">
      <formula>$H$10</formula>
    </cfRule>
  </conditionalFormatting>
  <conditionalFormatting sqref="I11:I12 I31:I50">
    <cfRule type="cellIs" priority="157" operator="equal">
      <formula>$I$10</formula>
    </cfRule>
  </conditionalFormatting>
  <conditionalFormatting sqref="J11:J12 J31:J50">
    <cfRule type="cellIs" dxfId="695" priority="149" operator="equal">
      <formula>$J$10</formula>
    </cfRule>
    <cfRule type="cellIs" dxfId="694" priority="156" operator="equal">
      <formula>$J$10</formula>
    </cfRule>
  </conditionalFormatting>
  <conditionalFormatting sqref="K11:K12 K31:K50">
    <cfRule type="cellIs" dxfId="693" priority="155" operator="equal">
      <formula>$K$10</formula>
    </cfRule>
  </conditionalFormatting>
  <conditionalFormatting sqref="L11:L12 L31:L50">
    <cfRule type="cellIs" dxfId="692" priority="147" operator="equal">
      <formula>$L$10</formula>
    </cfRule>
    <cfRule type="cellIs" dxfId="691" priority="154" operator="equal">
      <formula>$L$10</formula>
    </cfRule>
  </conditionalFormatting>
  <conditionalFormatting sqref="K11:K12 K31:K49">
    <cfRule type="cellIs" dxfId="690" priority="148" operator="equal">
      <formula>$K$10</formula>
    </cfRule>
  </conditionalFormatting>
  <conditionalFormatting sqref="B13:B20">
    <cfRule type="cellIs" dxfId="689" priority="137" operator="equal">
      <formula>$B$10</formula>
    </cfRule>
    <cfRule type="cellIs" dxfId="688" priority="146" operator="equal">
      <formula>$B$10</formula>
    </cfRule>
  </conditionalFormatting>
  <conditionalFormatting sqref="C13:C20">
    <cfRule type="cellIs" dxfId="687" priority="136" operator="equal">
      <formula>$C$10</formula>
    </cfRule>
    <cfRule type="cellIs" dxfId="686" priority="145" operator="equal">
      <formula>$C$10</formula>
    </cfRule>
  </conditionalFormatting>
  <conditionalFormatting sqref="D13:D20">
    <cfRule type="cellIs" dxfId="685" priority="135" operator="equal">
      <formula>$D$10</formula>
    </cfRule>
    <cfRule type="cellIs" dxfId="684" priority="144" operator="equal">
      <formula>$D$10</formula>
    </cfRule>
  </conditionalFormatting>
  <conditionalFormatting sqref="E13:E17 E20">
    <cfRule type="cellIs" dxfId="683" priority="134" operator="equal">
      <formula>$E$10</formula>
    </cfRule>
    <cfRule type="cellIs" dxfId="682" priority="143" operator="equal">
      <formula>$E$10</formula>
    </cfRule>
  </conditionalFormatting>
  <conditionalFormatting sqref="F13:F17 F20">
    <cfRule type="cellIs" dxfId="681" priority="133" operator="equal">
      <formula>$F$10</formula>
    </cfRule>
    <cfRule type="cellIs" dxfId="680" priority="142" operator="equal">
      <formula>$F$10</formula>
    </cfRule>
  </conditionalFormatting>
  <conditionalFormatting sqref="G13:G17 G20">
    <cfRule type="cellIs" dxfId="679" priority="132" operator="equal">
      <formula>$G$10</formula>
    </cfRule>
    <cfRule type="cellIs" dxfId="678" priority="141" operator="equal">
      <formula>$G$10</formula>
    </cfRule>
  </conditionalFormatting>
  <conditionalFormatting sqref="H13:H17 H20">
    <cfRule type="cellIs" dxfId="677" priority="131" operator="equal">
      <formula>$H$10</formula>
    </cfRule>
    <cfRule type="cellIs" dxfId="676" priority="140" operator="equal">
      <formula>$H$10</formula>
    </cfRule>
  </conditionalFormatting>
  <conditionalFormatting sqref="I13:I17 I20">
    <cfRule type="cellIs" dxfId="675" priority="130" operator="equal">
      <formula>$I$10</formula>
    </cfRule>
    <cfRule type="cellIs" dxfId="674" priority="139" operator="equal">
      <formula>$I$10</formula>
    </cfRule>
  </conditionalFormatting>
  <conditionalFormatting sqref="J13:J17 J20">
    <cfRule type="cellIs" dxfId="673" priority="129" operator="equal">
      <formula>$J$10</formula>
    </cfRule>
    <cfRule type="cellIs" dxfId="672" priority="138" operator="equal">
      <formula>$J$10</formula>
    </cfRule>
  </conditionalFormatting>
  <conditionalFormatting sqref="B13:B20">
    <cfRule type="cellIs" dxfId="671" priority="128" operator="equal">
      <formula>$B$10</formula>
    </cfRule>
  </conditionalFormatting>
  <conditionalFormatting sqref="C13:C20">
    <cfRule type="cellIs" dxfId="670" priority="127" operator="equal">
      <formula>$C$10</formula>
    </cfRule>
  </conditionalFormatting>
  <conditionalFormatting sqref="D13:D20">
    <cfRule type="cellIs" dxfId="669" priority="126" operator="equal">
      <formula>$D$10</formula>
    </cfRule>
  </conditionalFormatting>
  <conditionalFormatting sqref="E13:E17 E20">
    <cfRule type="cellIs" dxfId="668" priority="117" operator="equal">
      <formula>$E$10</formula>
    </cfRule>
    <cfRule type="cellIs" dxfId="667" priority="125" operator="equal">
      <formula>$E$10</formula>
    </cfRule>
  </conditionalFormatting>
  <conditionalFormatting sqref="F13:F17 F20">
    <cfRule type="cellIs" dxfId="666" priority="116" operator="equal">
      <formula>$F$10</formula>
    </cfRule>
    <cfRule type="cellIs" dxfId="665" priority="124" operator="equal">
      <formula>$F$10</formula>
    </cfRule>
  </conditionalFormatting>
  <conditionalFormatting sqref="G13:G17 G20">
    <cfRule type="cellIs" dxfId="664" priority="114" operator="equal">
      <formula>$G$10</formula>
    </cfRule>
    <cfRule type="cellIs" priority="115" operator="equal">
      <formula>$G$10</formula>
    </cfRule>
    <cfRule type="cellIs" dxfId="663" priority="123" operator="equal">
      <formula>$G$10</formula>
    </cfRule>
  </conditionalFormatting>
  <conditionalFormatting sqref="H13:H17 H20">
    <cfRule type="cellIs" priority="122" operator="equal">
      <formula>$H$10</formula>
    </cfRule>
  </conditionalFormatting>
  <conditionalFormatting sqref="I13:I17 I20">
    <cfRule type="cellIs" priority="121" operator="equal">
      <formula>$I$10</formula>
    </cfRule>
  </conditionalFormatting>
  <conditionalFormatting sqref="J13:J17 J20">
    <cfRule type="cellIs" dxfId="662" priority="113" operator="equal">
      <formula>$J$10</formula>
    </cfRule>
    <cfRule type="cellIs" dxfId="661" priority="120" operator="equal">
      <formula>$J$10</formula>
    </cfRule>
  </conditionalFormatting>
  <conditionalFormatting sqref="K13:K17 K20">
    <cfRule type="cellIs" dxfId="660" priority="119" operator="equal">
      <formula>$K$10</formula>
    </cfRule>
  </conditionalFormatting>
  <conditionalFormatting sqref="L13:L17 L20">
    <cfRule type="cellIs" dxfId="659" priority="111" operator="equal">
      <formula>$L$10</formula>
    </cfRule>
    <cfRule type="cellIs" dxfId="658" priority="118" operator="equal">
      <formula>$L$10</formula>
    </cfRule>
  </conditionalFormatting>
  <conditionalFormatting sqref="K13:K17 K20">
    <cfRule type="cellIs" dxfId="657" priority="112" operator="equal">
      <formula>$K$10</formula>
    </cfRule>
  </conditionalFormatting>
  <conditionalFormatting sqref="E18:E19">
    <cfRule type="cellIs" dxfId="656" priority="104" operator="equal">
      <formula>$E$10</formula>
    </cfRule>
    <cfRule type="cellIs" dxfId="655" priority="110" operator="equal">
      <formula>$E$10</formula>
    </cfRule>
  </conditionalFormatting>
  <conditionalFormatting sqref="F18:F19">
    <cfRule type="cellIs" dxfId="654" priority="103" operator="equal">
      <formula>$F$10</formula>
    </cfRule>
    <cfRule type="cellIs" dxfId="653" priority="109" operator="equal">
      <formula>$F$10</formula>
    </cfRule>
  </conditionalFormatting>
  <conditionalFormatting sqref="G18:G19">
    <cfRule type="cellIs" dxfId="652" priority="102" operator="equal">
      <formula>$G$10</formula>
    </cfRule>
    <cfRule type="cellIs" dxfId="651" priority="108" operator="equal">
      <formula>$G$10</formula>
    </cfRule>
  </conditionalFormatting>
  <conditionalFormatting sqref="H18:H19">
    <cfRule type="cellIs" dxfId="650" priority="101" operator="equal">
      <formula>$H$10</formula>
    </cfRule>
    <cfRule type="cellIs" dxfId="649" priority="107" operator="equal">
      <formula>$H$10</formula>
    </cfRule>
  </conditionalFormatting>
  <conditionalFormatting sqref="I18:I19">
    <cfRule type="cellIs" dxfId="648" priority="100" operator="equal">
      <formula>$I$10</formula>
    </cfRule>
    <cfRule type="cellIs" dxfId="647" priority="106" operator="equal">
      <formula>$I$10</formula>
    </cfRule>
  </conditionalFormatting>
  <conditionalFormatting sqref="J18:J19">
    <cfRule type="cellIs" dxfId="646" priority="99" operator="equal">
      <formula>$J$10</formula>
    </cfRule>
    <cfRule type="cellIs" dxfId="645" priority="105" operator="equal">
      <formula>$J$10</formula>
    </cfRule>
  </conditionalFormatting>
  <conditionalFormatting sqref="E18:E19">
    <cfRule type="cellIs" dxfId="644" priority="90" operator="equal">
      <formula>$E$10</formula>
    </cfRule>
    <cfRule type="cellIs" dxfId="643" priority="98" operator="equal">
      <formula>$E$10</formula>
    </cfRule>
  </conditionalFormatting>
  <conditionalFormatting sqref="F18:F19">
    <cfRule type="cellIs" dxfId="642" priority="89" operator="equal">
      <formula>$F$10</formula>
    </cfRule>
    <cfRule type="cellIs" dxfId="641" priority="97" operator="equal">
      <formula>$F$10</formula>
    </cfRule>
  </conditionalFormatting>
  <conditionalFormatting sqref="G18:G19">
    <cfRule type="cellIs" dxfId="640" priority="87" operator="equal">
      <formula>$G$10</formula>
    </cfRule>
    <cfRule type="cellIs" priority="88" operator="equal">
      <formula>$G$10</formula>
    </cfRule>
    <cfRule type="cellIs" dxfId="639" priority="96" operator="equal">
      <formula>$G$10</formula>
    </cfRule>
  </conditionalFormatting>
  <conditionalFormatting sqref="H18:H19">
    <cfRule type="cellIs" priority="95" operator="equal">
      <formula>$H$10</formula>
    </cfRule>
  </conditionalFormatting>
  <conditionalFormatting sqref="I18:I19">
    <cfRule type="cellIs" priority="94" operator="equal">
      <formula>$I$10</formula>
    </cfRule>
  </conditionalFormatting>
  <conditionalFormatting sqref="J18:J19">
    <cfRule type="cellIs" dxfId="638" priority="86" operator="equal">
      <formula>$J$10</formula>
    </cfRule>
    <cfRule type="cellIs" dxfId="637" priority="93" operator="equal">
      <formula>$J$10</formula>
    </cfRule>
  </conditionalFormatting>
  <conditionalFormatting sqref="K18:K19">
    <cfRule type="cellIs" dxfId="636" priority="92" operator="equal">
      <formula>$K$10</formula>
    </cfRule>
  </conditionalFormatting>
  <conditionalFormatting sqref="L18:L19">
    <cfRule type="cellIs" dxfId="635" priority="84" operator="equal">
      <formula>$L$10</formula>
    </cfRule>
    <cfRule type="cellIs" dxfId="634" priority="91" operator="equal">
      <formula>$L$10</formula>
    </cfRule>
  </conditionalFormatting>
  <conditionalFormatting sqref="K18:K19">
    <cfRule type="cellIs" dxfId="633" priority="85" operator="equal">
      <formula>$K$10</formula>
    </cfRule>
  </conditionalFormatting>
  <conditionalFormatting sqref="B22">
    <cfRule type="cellIs" dxfId="632" priority="56" operator="equal">
      <formula>$B$10</formula>
    </cfRule>
    <cfRule type="cellIs" dxfId="631" priority="65" operator="equal">
      <formula>$B$10</formula>
    </cfRule>
  </conditionalFormatting>
  <conditionalFormatting sqref="C22">
    <cfRule type="cellIs" dxfId="630" priority="55" operator="equal">
      <formula>$C$10</formula>
    </cfRule>
    <cfRule type="cellIs" dxfId="629" priority="64" operator="equal">
      <formula>$C$10</formula>
    </cfRule>
  </conditionalFormatting>
  <conditionalFormatting sqref="D22">
    <cfRule type="cellIs" dxfId="628" priority="54" operator="equal">
      <formula>$D$10</formula>
    </cfRule>
    <cfRule type="cellIs" dxfId="627" priority="63" operator="equal">
      <formula>$D$10</formula>
    </cfRule>
  </conditionalFormatting>
  <conditionalFormatting sqref="E22">
    <cfRule type="cellIs" dxfId="626" priority="53" operator="equal">
      <formula>$E$10</formula>
    </cfRule>
    <cfRule type="cellIs" dxfId="625" priority="62" operator="equal">
      <formula>$E$10</formula>
    </cfRule>
  </conditionalFormatting>
  <conditionalFormatting sqref="F22">
    <cfRule type="cellIs" dxfId="624" priority="52" operator="equal">
      <formula>$F$10</formula>
    </cfRule>
    <cfRule type="cellIs" dxfId="623" priority="61" operator="equal">
      <formula>$F$10</formula>
    </cfRule>
  </conditionalFormatting>
  <conditionalFormatting sqref="G22">
    <cfRule type="cellIs" dxfId="622" priority="51" operator="equal">
      <formula>$G$10</formula>
    </cfRule>
    <cfRule type="cellIs" dxfId="621" priority="60" operator="equal">
      <formula>$G$10</formula>
    </cfRule>
  </conditionalFormatting>
  <conditionalFormatting sqref="H22">
    <cfRule type="cellIs" dxfId="620" priority="50" operator="equal">
      <formula>$H$10</formula>
    </cfRule>
    <cfRule type="cellIs" dxfId="619" priority="59" operator="equal">
      <formula>$H$10</formula>
    </cfRule>
  </conditionalFormatting>
  <conditionalFormatting sqref="I22">
    <cfRule type="cellIs" dxfId="618" priority="49" operator="equal">
      <formula>$I$10</formula>
    </cfRule>
    <cfRule type="cellIs" dxfId="617" priority="58" operator="equal">
      <formula>$I$10</formula>
    </cfRule>
  </conditionalFormatting>
  <conditionalFormatting sqref="J22">
    <cfRule type="cellIs" dxfId="616" priority="48" operator="equal">
      <formula>$J$10</formula>
    </cfRule>
    <cfRule type="cellIs" dxfId="615" priority="57" operator="equal">
      <formula>$J$10</formula>
    </cfRule>
  </conditionalFormatting>
  <conditionalFormatting sqref="B21 B23:B30">
    <cfRule type="cellIs" dxfId="614" priority="74" operator="equal">
      <formula>$B$10</formula>
    </cfRule>
    <cfRule type="cellIs" dxfId="613" priority="83" operator="equal">
      <formula>$B$10</formula>
    </cfRule>
  </conditionalFormatting>
  <conditionalFormatting sqref="C21 C23:C30">
    <cfRule type="cellIs" dxfId="612" priority="73" operator="equal">
      <formula>$C$10</formula>
    </cfRule>
    <cfRule type="cellIs" dxfId="611" priority="82" operator="equal">
      <formula>$C$10</formula>
    </cfRule>
  </conditionalFormatting>
  <conditionalFormatting sqref="D21 D23:D30">
    <cfRule type="cellIs" dxfId="610" priority="72" operator="equal">
      <formula>$D$10</formula>
    </cfRule>
    <cfRule type="cellIs" dxfId="609" priority="81" operator="equal">
      <formula>$D$10</formula>
    </cfRule>
  </conditionalFormatting>
  <conditionalFormatting sqref="E21 E23:E27 E30">
    <cfRule type="cellIs" dxfId="608" priority="71" operator="equal">
      <formula>$E$10</formula>
    </cfRule>
    <cfRule type="cellIs" dxfId="607" priority="80" operator="equal">
      <formula>$E$10</formula>
    </cfRule>
  </conditionalFormatting>
  <conditionalFormatting sqref="F21 F23:F27 F30">
    <cfRule type="cellIs" dxfId="606" priority="70" operator="equal">
      <formula>$F$10</formula>
    </cfRule>
    <cfRule type="cellIs" dxfId="605" priority="79" operator="equal">
      <formula>$F$10</formula>
    </cfRule>
  </conditionalFormatting>
  <conditionalFormatting sqref="G21 G23:G27 G30">
    <cfRule type="cellIs" dxfId="604" priority="69" operator="equal">
      <formula>$G$10</formula>
    </cfRule>
    <cfRule type="cellIs" dxfId="603" priority="78" operator="equal">
      <formula>$G$10</formula>
    </cfRule>
  </conditionalFormatting>
  <conditionalFormatting sqref="H21 H23:H27 H30">
    <cfRule type="cellIs" dxfId="602" priority="68" operator="equal">
      <formula>$H$10</formula>
    </cfRule>
    <cfRule type="cellIs" dxfId="601" priority="77" operator="equal">
      <formula>$H$10</formula>
    </cfRule>
  </conditionalFormatting>
  <conditionalFormatting sqref="I21 I23:I27 I30">
    <cfRule type="cellIs" dxfId="600" priority="67" operator="equal">
      <formula>$I$10</formula>
    </cfRule>
    <cfRule type="cellIs" dxfId="599" priority="76" operator="equal">
      <formula>$I$10</formula>
    </cfRule>
  </conditionalFormatting>
  <conditionalFormatting sqref="J21 J23:J27 J30">
    <cfRule type="cellIs" dxfId="598" priority="66" operator="equal">
      <formula>$J$10</formula>
    </cfRule>
    <cfRule type="cellIs" dxfId="597" priority="75" operator="equal">
      <formula>$J$10</formula>
    </cfRule>
  </conditionalFormatting>
  <conditionalFormatting sqref="B21:B30">
    <cfRule type="cellIs" dxfId="596" priority="47" operator="equal">
      <formula>$B$10</formula>
    </cfRule>
  </conditionalFormatting>
  <conditionalFormatting sqref="C21:C30">
    <cfRule type="cellIs" dxfId="595" priority="46" operator="equal">
      <formula>$C$10</formula>
    </cfRule>
  </conditionalFormatting>
  <conditionalFormatting sqref="D21:D30">
    <cfRule type="cellIs" dxfId="594" priority="45" operator="equal">
      <formula>$D$10</formula>
    </cfRule>
  </conditionalFormatting>
  <conditionalFormatting sqref="E21:E27 E30">
    <cfRule type="cellIs" dxfId="593" priority="36" operator="equal">
      <formula>$E$10</formula>
    </cfRule>
    <cfRule type="cellIs" dxfId="592" priority="44" operator="equal">
      <formula>$E$10</formula>
    </cfRule>
  </conditionalFormatting>
  <conditionalFormatting sqref="F21:F27 F30">
    <cfRule type="cellIs" dxfId="591" priority="35" operator="equal">
      <formula>$F$10</formula>
    </cfRule>
    <cfRule type="cellIs" dxfId="590" priority="43" operator="equal">
      <formula>$F$10</formula>
    </cfRule>
  </conditionalFormatting>
  <conditionalFormatting sqref="G21:G27 G30">
    <cfRule type="cellIs" dxfId="589" priority="33" operator="equal">
      <formula>$G$10</formula>
    </cfRule>
    <cfRule type="cellIs" priority="34" operator="equal">
      <formula>$G$10</formula>
    </cfRule>
    <cfRule type="cellIs" dxfId="588" priority="42" operator="equal">
      <formula>$G$10</formula>
    </cfRule>
  </conditionalFormatting>
  <conditionalFormatting sqref="H21:H27 H30">
    <cfRule type="cellIs" priority="41" operator="equal">
      <formula>$H$10</formula>
    </cfRule>
  </conditionalFormatting>
  <conditionalFormatting sqref="I21:I27 I30">
    <cfRule type="cellIs" priority="40" operator="equal">
      <formula>$I$10</formula>
    </cfRule>
  </conditionalFormatting>
  <conditionalFormatting sqref="J21:J27 J30">
    <cfRule type="cellIs" dxfId="587" priority="32" operator="equal">
      <formula>$J$10</formula>
    </cfRule>
    <cfRule type="cellIs" dxfId="586" priority="39" operator="equal">
      <formula>$J$10</formula>
    </cfRule>
  </conditionalFormatting>
  <conditionalFormatting sqref="K21:K27 K30">
    <cfRule type="cellIs" dxfId="585" priority="38" operator="equal">
      <formula>$K$10</formula>
    </cfRule>
  </conditionalFormatting>
  <conditionalFormatting sqref="L21:L27 L30">
    <cfRule type="cellIs" dxfId="584" priority="30" operator="equal">
      <formula>$L$10</formula>
    </cfRule>
    <cfRule type="cellIs" dxfId="583" priority="37" operator="equal">
      <formula>$L$10</formula>
    </cfRule>
  </conditionalFormatting>
  <conditionalFormatting sqref="K21:K27 K30">
    <cfRule type="cellIs" dxfId="582" priority="31" operator="equal">
      <formula>$K$10</formula>
    </cfRule>
  </conditionalFormatting>
  <conditionalFormatting sqref="E28:E29">
    <cfRule type="cellIs" dxfId="581" priority="23" operator="equal">
      <formula>$E$10</formula>
    </cfRule>
    <cfRule type="cellIs" dxfId="580" priority="29" operator="equal">
      <formula>$E$10</formula>
    </cfRule>
  </conditionalFormatting>
  <conditionalFormatting sqref="F28:F29">
    <cfRule type="cellIs" dxfId="579" priority="22" operator="equal">
      <formula>$F$10</formula>
    </cfRule>
    <cfRule type="cellIs" dxfId="578" priority="28" operator="equal">
      <formula>$F$10</formula>
    </cfRule>
  </conditionalFormatting>
  <conditionalFormatting sqref="G28:G29">
    <cfRule type="cellIs" dxfId="577" priority="21" operator="equal">
      <formula>$G$10</formula>
    </cfRule>
    <cfRule type="cellIs" dxfId="576" priority="27" operator="equal">
      <formula>$G$10</formula>
    </cfRule>
  </conditionalFormatting>
  <conditionalFormatting sqref="H28:H29">
    <cfRule type="cellIs" dxfId="575" priority="20" operator="equal">
      <formula>$H$10</formula>
    </cfRule>
    <cfRule type="cellIs" dxfId="574" priority="26" operator="equal">
      <formula>$H$10</formula>
    </cfRule>
  </conditionalFormatting>
  <conditionalFormatting sqref="I28:I29">
    <cfRule type="cellIs" dxfId="573" priority="19" operator="equal">
      <formula>$I$10</formula>
    </cfRule>
    <cfRule type="cellIs" dxfId="572" priority="25" operator="equal">
      <formula>$I$10</formula>
    </cfRule>
  </conditionalFormatting>
  <conditionalFormatting sqref="J28:J29">
    <cfRule type="cellIs" dxfId="571" priority="18" operator="equal">
      <formula>$J$10</formula>
    </cfRule>
    <cfRule type="cellIs" dxfId="570" priority="24" operator="equal">
      <formula>$J$10</formula>
    </cfRule>
  </conditionalFormatting>
  <conditionalFormatting sqref="E28:E29">
    <cfRule type="cellIs" dxfId="569" priority="9" operator="equal">
      <formula>$E$10</formula>
    </cfRule>
    <cfRule type="cellIs" dxfId="568" priority="17" operator="equal">
      <formula>$E$10</formula>
    </cfRule>
  </conditionalFormatting>
  <conditionalFormatting sqref="F28:F29">
    <cfRule type="cellIs" dxfId="567" priority="8" operator="equal">
      <formula>$F$10</formula>
    </cfRule>
    <cfRule type="cellIs" dxfId="566" priority="16" operator="equal">
      <formula>$F$10</formula>
    </cfRule>
  </conditionalFormatting>
  <conditionalFormatting sqref="G28:G29">
    <cfRule type="cellIs" dxfId="565" priority="6" operator="equal">
      <formula>$G$10</formula>
    </cfRule>
    <cfRule type="cellIs" priority="7" operator="equal">
      <formula>$G$10</formula>
    </cfRule>
    <cfRule type="cellIs" dxfId="564" priority="15" operator="equal">
      <formula>$G$10</formula>
    </cfRule>
  </conditionalFormatting>
  <conditionalFormatting sqref="H28:H29">
    <cfRule type="cellIs" priority="14" operator="equal">
      <formula>$H$10</formula>
    </cfRule>
  </conditionalFormatting>
  <conditionalFormatting sqref="I28:I29">
    <cfRule type="cellIs" priority="13" operator="equal">
      <formula>$I$10</formula>
    </cfRule>
  </conditionalFormatting>
  <conditionalFormatting sqref="J28:J29">
    <cfRule type="cellIs" dxfId="563" priority="5" operator="equal">
      <formula>$J$10</formula>
    </cfRule>
    <cfRule type="cellIs" dxfId="562" priority="12" operator="equal">
      <formula>$J$10</formula>
    </cfRule>
  </conditionalFormatting>
  <conditionalFormatting sqref="K28:K29">
    <cfRule type="cellIs" dxfId="561" priority="11" operator="equal">
      <formula>$K$10</formula>
    </cfRule>
  </conditionalFormatting>
  <conditionalFormatting sqref="L28:L29">
    <cfRule type="cellIs" dxfId="560" priority="3" operator="equal">
      <formula>$L$10</formula>
    </cfRule>
    <cfRule type="cellIs" dxfId="559" priority="10" operator="equal">
      <formula>$L$10</formula>
    </cfRule>
  </conditionalFormatting>
  <conditionalFormatting sqref="K28:K29">
    <cfRule type="cellIs" dxfId="558" priority="4" operator="equal">
      <formula>$K$10</formula>
    </cfRule>
  </conditionalFormatting>
  <conditionalFormatting sqref="B12">
    <cfRule type="cellIs" dxfId="557" priority="1" operator="equal">
      <formula>$B$10</formula>
    </cfRule>
    <cfRule type="cellIs" dxfId="556" priority="2" operator="equal">
      <formula>$B$10</formula>
    </cfRule>
  </conditionalFormatting>
  <dataValidations xWindow="1067" yWindow="288" count="24">
    <dataValidation type="list" allowBlank="1" showErrorMessage="1" error="Niepoprawna wartość komórki." sqref="J11:J50 F11:H50 B11:D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N11:N50">
      <formula1>$N$69:$N$71</formula1>
    </dataValidation>
    <dataValidation type="whole" allowBlank="1" showErrorMessage="1" error="Niepoprawna wartość komórki." sqref="W11:W50">
      <formula1>0</formula1>
      <formula2>2</formula2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Z11:Z50">
      <formula1>$Z$69:$Z$71</formula1>
    </dataValidation>
    <dataValidation type="list" allowBlank="1" showErrorMessage="1" error="Niepoprawna wartość komórki." sqref="E11:E50">
      <formula1>$E$69:$E$76</formula1>
    </dataValidation>
    <dataValidation type="list" allowBlank="1" showErrorMessage="1" error="Niepoprawna wartość komórki." sqref="M11:M50">
      <formula1>$M$69:$M$71</formula1>
    </dataValidation>
    <dataValidation type="list" allowBlank="1" showInputMessage="1" showErrorMessage="1" sqref="AE11:AE50">
      <formula1>$AE$69:$AE$70</formula1>
    </dataValidation>
    <dataValidation type="list" allowBlank="1" showInputMessage="1" showErrorMessage="1" sqref="AC11:AC50">
      <formula1>$AC$69:$AC$73</formula1>
    </dataValidation>
    <dataValidation type="list" allowBlank="1" showInputMessage="1" showErrorMessage="1" sqref="AA11:AA50">
      <formula1>$AA$69:$AA$71</formula1>
    </dataValidation>
    <dataValidation type="list" allowBlank="1" showInputMessage="1" showErrorMessage="1" sqref="Y11:Y50">
      <formula1>$Y$69:$Y$74</formula1>
    </dataValidation>
    <dataValidation type="list" allowBlank="1" showInputMessage="1" showErrorMessage="1" sqref="X11:X50">
      <formula1>$X$69:$X$71</formula1>
    </dataValidation>
    <dataValidation type="list" allowBlank="1" showErrorMessage="1" error="Niepoprawna wartość komórki." sqref="L11:L50">
      <formula1>$L$69:$L$74</formula1>
    </dataValidation>
    <dataValidation type="list" allowBlank="1" showErrorMessage="1" error="Niepoprawna wartość komórki." sqref="K11:K50">
      <formula1>$K$69:$K$74</formula1>
    </dataValidation>
    <dataValidation type="list" allowBlank="1" showErrorMessage="1" error="Niepoprawna wartość komórki." sqref="I11:I50">
      <formula1>$I$69:$I$74</formula1>
    </dataValidation>
    <dataValidation type="list" allowBlank="1" showErrorMessage="1" error="Niepoprawna wartość komórki." sqref="T11:T50">
      <formula1>$T$69:$T$72</formula1>
    </dataValidation>
    <dataValidation type="list" allowBlank="1" showErrorMessage="1" error="Niepoprawna wartość komórki." sqref="V11:V50">
      <formula1>$V$69:$V$70</formula1>
    </dataValidation>
    <dataValidation type="list" allowBlank="1" showErrorMessage="1" error="Niepoprawna wartość komórki." sqref="O11:O50">
      <formula1>$O$69:$O$72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23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FO</vt:lpstr>
      <vt:lpstr>Rozkład wyników</vt:lpstr>
      <vt:lpstr>Łatwość umiejętności - oddziały</vt:lpstr>
      <vt:lpstr>Wybór tematu</vt:lpstr>
      <vt:lpstr>Wykres-RW</vt:lpstr>
      <vt:lpstr>I - łatwość</vt:lpstr>
      <vt:lpstr>II - łatwość</vt:lpstr>
      <vt:lpstr>III - łatwość</vt:lpstr>
      <vt:lpstr>Średni wynik</vt:lpstr>
      <vt:lpstr>A!Obszar_wydruku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Elżbieta Rzepecka</cp:lastModifiedBy>
  <cp:lastPrinted>2018-11-29T08:06:58Z</cp:lastPrinted>
  <dcterms:created xsi:type="dcterms:W3CDTF">2004-01-01T22:37:15Z</dcterms:created>
  <dcterms:modified xsi:type="dcterms:W3CDTF">2021-03-17T13:40:25Z</dcterms:modified>
</cp:coreProperties>
</file>